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Underground Injection Control\Quarterly Disposal Fees\"/>
    </mc:Choice>
  </mc:AlternateContent>
  <xr:revisionPtr revIDLastSave="0" documentId="13_ncr:1_{651882AE-B854-4978-A6F7-742504CF79AD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1st Quarter 2017" sheetId="1" r:id="rId1"/>
    <sheet name="2nd Quarter 2017" sheetId="4" r:id="rId2"/>
    <sheet name="3rd Quarter 2017" sheetId="5" r:id="rId3"/>
    <sheet name="4th Quarter 2017" sheetId="6" r:id="rId4"/>
    <sheet name="Total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6" l="1"/>
  <c r="L45" i="6" s="1"/>
  <c r="H45" i="6"/>
  <c r="G45" i="6" s="1"/>
  <c r="J45" i="5"/>
  <c r="L45" i="5" s="1"/>
  <c r="J45" i="4"/>
  <c r="L45" i="4"/>
  <c r="K45" i="4"/>
  <c r="J45" i="1"/>
  <c r="L45" i="1"/>
  <c r="K45" i="1"/>
  <c r="F45" i="1"/>
  <c r="K45" i="6" l="1"/>
  <c r="K45" i="5"/>
  <c r="F101" i="5"/>
  <c r="J173" i="6" l="1"/>
  <c r="L173" i="6" s="1"/>
  <c r="F173" i="6"/>
  <c r="H173" i="6" s="1"/>
  <c r="L173" i="4"/>
  <c r="K173" i="4" s="1"/>
  <c r="H173" i="4"/>
  <c r="J174" i="1"/>
  <c r="L174" i="1" s="1"/>
  <c r="K174" i="1" s="1"/>
  <c r="F174" i="1"/>
  <c r="G173" i="6" l="1"/>
  <c r="H174" i="1"/>
  <c r="G174" i="1" s="1"/>
  <c r="K173" i="6"/>
  <c r="G173" i="4"/>
  <c r="J10" i="6"/>
  <c r="F10" i="6"/>
  <c r="H10" i="6" s="1"/>
  <c r="K65" i="5"/>
  <c r="K120" i="5"/>
  <c r="G10" i="6" l="1"/>
  <c r="G120" i="5"/>
  <c r="G118" i="5"/>
  <c r="G46" i="5"/>
  <c r="K118" i="5"/>
  <c r="L10" i="6"/>
  <c r="K10" i="6" s="1"/>
  <c r="F20" i="1"/>
  <c r="H20" i="1" s="1"/>
  <c r="G20" i="1" s="1"/>
  <c r="J20" i="1"/>
  <c r="L20" i="1" s="1"/>
  <c r="K20" i="1" s="1"/>
  <c r="F21" i="1"/>
  <c r="J21" i="1"/>
  <c r="L21" i="1" s="1"/>
  <c r="K21" i="1" s="1"/>
  <c r="H21" i="1" l="1"/>
  <c r="G21" i="1" s="1"/>
  <c r="J161" i="1"/>
  <c r="J47" i="6" l="1"/>
  <c r="L47" i="6" s="1"/>
  <c r="F47" i="6"/>
  <c r="H47" i="6" s="1"/>
  <c r="J47" i="4"/>
  <c r="L47" i="4" s="1"/>
  <c r="F47" i="4"/>
  <c r="H47" i="4" s="1"/>
  <c r="J47" i="1"/>
  <c r="L47" i="1" s="1"/>
  <c r="F47" i="1"/>
  <c r="H47" i="1" s="1"/>
  <c r="K47" i="6" l="1"/>
  <c r="G47" i="4"/>
  <c r="G47" i="6"/>
  <c r="K47" i="4"/>
  <c r="G47" i="1"/>
  <c r="K47" i="1"/>
  <c r="I216" i="6"/>
  <c r="E216" i="6"/>
  <c r="I216" i="5"/>
  <c r="E216" i="5"/>
  <c r="I216" i="4"/>
  <c r="E216" i="4"/>
  <c r="I217" i="1"/>
  <c r="E217" i="1"/>
  <c r="J8" i="6"/>
  <c r="L8" i="6" s="1"/>
  <c r="J9" i="6"/>
  <c r="J11" i="6"/>
  <c r="L11" i="6" s="1"/>
  <c r="J12" i="6"/>
  <c r="L12" i="6" s="1"/>
  <c r="J13" i="6"/>
  <c r="L13" i="6" s="1"/>
  <c r="J14" i="6"/>
  <c r="J15" i="6"/>
  <c r="L15" i="6" s="1"/>
  <c r="J16" i="6"/>
  <c r="L16" i="6" s="1"/>
  <c r="J17" i="6"/>
  <c r="L17" i="6" s="1"/>
  <c r="J18" i="6"/>
  <c r="J19" i="6"/>
  <c r="L19" i="6" s="1"/>
  <c r="J20" i="6"/>
  <c r="L20" i="6" s="1"/>
  <c r="J21" i="6"/>
  <c r="L21" i="6" s="1"/>
  <c r="J22" i="6"/>
  <c r="J23" i="6"/>
  <c r="L23" i="6" s="1"/>
  <c r="J24" i="6"/>
  <c r="L24" i="6" s="1"/>
  <c r="J25" i="6"/>
  <c r="L25" i="6" s="1"/>
  <c r="J26" i="6"/>
  <c r="J27" i="6"/>
  <c r="L27" i="6" s="1"/>
  <c r="J28" i="6"/>
  <c r="L28" i="6" s="1"/>
  <c r="J29" i="6"/>
  <c r="L29" i="6" s="1"/>
  <c r="J30" i="6"/>
  <c r="J31" i="6"/>
  <c r="L31" i="6" s="1"/>
  <c r="J32" i="6"/>
  <c r="L32" i="6" s="1"/>
  <c r="J33" i="6"/>
  <c r="L33" i="6" s="1"/>
  <c r="J36" i="6"/>
  <c r="L36" i="6" s="1"/>
  <c r="J37" i="6"/>
  <c r="L37" i="6" s="1"/>
  <c r="J39" i="6"/>
  <c r="L39" i="6" s="1"/>
  <c r="J40" i="6"/>
  <c r="L40" i="6" s="1"/>
  <c r="J41" i="6"/>
  <c r="L41" i="6" s="1"/>
  <c r="J42" i="6"/>
  <c r="L43" i="6"/>
  <c r="J44" i="6"/>
  <c r="L44" i="6" s="1"/>
  <c r="J46" i="6"/>
  <c r="L46" i="6" s="1"/>
  <c r="J48" i="6"/>
  <c r="J49" i="6"/>
  <c r="L49" i="6" s="1"/>
  <c r="J50" i="6"/>
  <c r="L50" i="6" s="1"/>
  <c r="J51" i="6"/>
  <c r="J191" i="6"/>
  <c r="J192" i="6"/>
  <c r="L192" i="6" s="1"/>
  <c r="J52" i="6"/>
  <c r="L52" i="6" s="1"/>
  <c r="J53" i="6"/>
  <c r="J54" i="6"/>
  <c r="J55" i="6"/>
  <c r="L55" i="6" s="1"/>
  <c r="J56" i="6"/>
  <c r="L56" i="6" s="1"/>
  <c r="J57" i="6"/>
  <c r="J58" i="6"/>
  <c r="J59" i="6"/>
  <c r="L59" i="6" s="1"/>
  <c r="J60" i="6"/>
  <c r="L60" i="6" s="1"/>
  <c r="J61" i="6"/>
  <c r="J62" i="6"/>
  <c r="J63" i="6"/>
  <c r="L63" i="6" s="1"/>
  <c r="J64" i="6"/>
  <c r="L64" i="6" s="1"/>
  <c r="J66" i="6"/>
  <c r="J67" i="6"/>
  <c r="L67" i="6" s="1"/>
  <c r="J68" i="6"/>
  <c r="L68" i="6" s="1"/>
  <c r="J69" i="6"/>
  <c r="J70" i="6"/>
  <c r="J71" i="6"/>
  <c r="L71" i="6" s="1"/>
  <c r="J72" i="6"/>
  <c r="L72" i="6" s="1"/>
  <c r="J73" i="6"/>
  <c r="J74" i="6"/>
  <c r="J75" i="6"/>
  <c r="L75" i="6" s="1"/>
  <c r="J76" i="6"/>
  <c r="L76" i="6" s="1"/>
  <c r="J77" i="6"/>
  <c r="J79" i="6"/>
  <c r="L79" i="6" s="1"/>
  <c r="J80" i="6"/>
  <c r="L80" i="6" s="1"/>
  <c r="J81" i="6"/>
  <c r="J82" i="6"/>
  <c r="J83" i="6"/>
  <c r="L83" i="6" s="1"/>
  <c r="J84" i="6"/>
  <c r="J85" i="6"/>
  <c r="J86" i="6"/>
  <c r="L86" i="6" s="1"/>
  <c r="J88" i="6"/>
  <c r="J89" i="6"/>
  <c r="J90" i="6"/>
  <c r="L90" i="6" s="1"/>
  <c r="J91" i="6"/>
  <c r="J92" i="6"/>
  <c r="J93" i="6"/>
  <c r="J94" i="6"/>
  <c r="L94" i="6" s="1"/>
  <c r="J95" i="6"/>
  <c r="J96" i="6"/>
  <c r="J97" i="6"/>
  <c r="J98" i="6"/>
  <c r="L98" i="6" s="1"/>
  <c r="J99" i="6"/>
  <c r="J100" i="6"/>
  <c r="J101" i="6"/>
  <c r="J102" i="6"/>
  <c r="L102" i="6" s="1"/>
  <c r="J103" i="6"/>
  <c r="J107" i="6"/>
  <c r="J108" i="6"/>
  <c r="J109" i="6"/>
  <c r="J110" i="6"/>
  <c r="J111" i="6"/>
  <c r="J112" i="6"/>
  <c r="J113" i="6"/>
  <c r="J114" i="6"/>
  <c r="J115" i="6"/>
  <c r="J116" i="6"/>
  <c r="J117" i="6"/>
  <c r="J121" i="6"/>
  <c r="J122" i="6"/>
  <c r="J123" i="6"/>
  <c r="J124" i="6"/>
  <c r="J125" i="6"/>
  <c r="J126" i="6"/>
  <c r="J127" i="6"/>
  <c r="J128" i="6"/>
  <c r="J129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L156" i="6" s="1"/>
  <c r="J158" i="6"/>
  <c r="J161" i="6"/>
  <c r="J162" i="6"/>
  <c r="L164" i="6"/>
  <c r="J167" i="6"/>
  <c r="J168" i="6"/>
  <c r="L168" i="6" s="1"/>
  <c r="J169" i="6"/>
  <c r="J170" i="6"/>
  <c r="J171" i="6"/>
  <c r="J172" i="6"/>
  <c r="L172" i="6" s="1"/>
  <c r="J174" i="6"/>
  <c r="J175" i="6"/>
  <c r="J176" i="6"/>
  <c r="J177" i="6"/>
  <c r="L177" i="6" s="1"/>
  <c r="J178" i="6"/>
  <c r="J179" i="6"/>
  <c r="J180" i="6"/>
  <c r="J181" i="6"/>
  <c r="L181" i="6" s="1"/>
  <c r="J182" i="6"/>
  <c r="J184" i="6"/>
  <c r="J185" i="6"/>
  <c r="L185" i="6" s="1"/>
  <c r="J186" i="6"/>
  <c r="J187" i="6"/>
  <c r="J188" i="6"/>
  <c r="J189" i="6"/>
  <c r="L189" i="6" s="1"/>
  <c r="J190" i="6"/>
  <c r="J193" i="6"/>
  <c r="J194" i="6"/>
  <c r="J197" i="6"/>
  <c r="J198" i="6"/>
  <c r="J199" i="6"/>
  <c r="L199" i="6" s="1"/>
  <c r="J200" i="6"/>
  <c r="J201" i="6"/>
  <c r="J202" i="6"/>
  <c r="L202" i="6" s="1"/>
  <c r="J203" i="6"/>
  <c r="L203" i="6" s="1"/>
  <c r="L204" i="6"/>
  <c r="J205" i="6"/>
  <c r="L205" i="6" s="1"/>
  <c r="J206" i="6"/>
  <c r="L206" i="6" s="1"/>
  <c r="J207" i="6"/>
  <c r="L207" i="6" s="1"/>
  <c r="J208" i="6"/>
  <c r="L208" i="6" s="1"/>
  <c r="L209" i="6"/>
  <c r="L210" i="6"/>
  <c r="J211" i="6"/>
  <c r="L211" i="6" s="1"/>
  <c r="J212" i="6"/>
  <c r="L212" i="6" s="1"/>
  <c r="J213" i="6"/>
  <c r="L213" i="6" s="1"/>
  <c r="F8" i="6"/>
  <c r="F9" i="6"/>
  <c r="F11" i="6"/>
  <c r="F12" i="6"/>
  <c r="H12" i="6" s="1"/>
  <c r="G12" i="6" s="1"/>
  <c r="F13" i="6"/>
  <c r="F14" i="6"/>
  <c r="H16" i="6"/>
  <c r="F18" i="6"/>
  <c r="F19" i="6"/>
  <c r="F20" i="6"/>
  <c r="H20" i="6" s="1"/>
  <c r="G20" i="6" s="1"/>
  <c r="F21" i="6"/>
  <c r="F22" i="6"/>
  <c r="F23" i="6"/>
  <c r="F24" i="6"/>
  <c r="H24" i="6" s="1"/>
  <c r="F25" i="6"/>
  <c r="H28" i="6"/>
  <c r="G28" i="6" s="1"/>
  <c r="F32" i="6"/>
  <c r="H32" i="6" s="1"/>
  <c r="F33" i="6"/>
  <c r="F36" i="6"/>
  <c r="H36" i="6" s="1"/>
  <c r="G36" i="6" s="1"/>
  <c r="F37" i="6"/>
  <c r="F39" i="6"/>
  <c r="F40" i="6"/>
  <c r="H40" i="6" s="1"/>
  <c r="F43" i="6"/>
  <c r="H44" i="6"/>
  <c r="G44" i="6" s="1"/>
  <c r="F46" i="6"/>
  <c r="F48" i="6"/>
  <c r="F49" i="6"/>
  <c r="F50" i="6"/>
  <c r="H50" i="6" s="1"/>
  <c r="F51" i="6"/>
  <c r="F191" i="6"/>
  <c r="F192" i="6"/>
  <c r="F52" i="6"/>
  <c r="H52" i="6" s="1"/>
  <c r="G52" i="6" s="1"/>
  <c r="F53" i="6"/>
  <c r="F54" i="6"/>
  <c r="F55" i="6"/>
  <c r="F56" i="6"/>
  <c r="H56" i="6" s="1"/>
  <c r="F58" i="6"/>
  <c r="F59" i="6"/>
  <c r="F60" i="6"/>
  <c r="H60" i="6" s="1"/>
  <c r="G60" i="6" s="1"/>
  <c r="F61" i="6"/>
  <c r="F62" i="6"/>
  <c r="F63" i="6"/>
  <c r="F64" i="6"/>
  <c r="F66" i="6"/>
  <c r="F67" i="6"/>
  <c r="F68" i="6"/>
  <c r="H68" i="6" s="1"/>
  <c r="G68" i="6" s="1"/>
  <c r="F69" i="6"/>
  <c r="F70" i="6"/>
  <c r="F71" i="6"/>
  <c r="F72" i="6"/>
  <c r="H72" i="6" s="1"/>
  <c r="F73" i="6"/>
  <c r="F74" i="6"/>
  <c r="F75" i="6"/>
  <c r="F76" i="6"/>
  <c r="H76" i="6" s="1"/>
  <c r="G76" i="6" s="1"/>
  <c r="F77" i="6"/>
  <c r="F79" i="6"/>
  <c r="F80" i="6"/>
  <c r="H80" i="6" s="1"/>
  <c r="F81" i="6"/>
  <c r="F82" i="6"/>
  <c r="F83" i="6"/>
  <c r="F84" i="6"/>
  <c r="H84" i="6" s="1"/>
  <c r="G84" i="6" s="1"/>
  <c r="F85" i="6"/>
  <c r="F86" i="6"/>
  <c r="F88" i="6"/>
  <c r="F89" i="6"/>
  <c r="F90" i="6"/>
  <c r="F91" i="6"/>
  <c r="H91" i="6" s="1"/>
  <c r="G91" i="6" s="1"/>
  <c r="F92" i="6"/>
  <c r="F93" i="6"/>
  <c r="F94" i="6"/>
  <c r="F95" i="6"/>
  <c r="H95" i="6" s="1"/>
  <c r="F96" i="6"/>
  <c r="F97" i="6"/>
  <c r="F98" i="6"/>
  <c r="F99" i="6"/>
  <c r="H99" i="6" s="1"/>
  <c r="F100" i="6"/>
  <c r="F101" i="6"/>
  <c r="F102" i="6"/>
  <c r="F103" i="6"/>
  <c r="H103" i="6" s="1"/>
  <c r="H107" i="6"/>
  <c r="G107" i="6" s="1"/>
  <c r="F108" i="6"/>
  <c r="F109" i="6"/>
  <c r="F110" i="6"/>
  <c r="F111" i="6"/>
  <c r="F112" i="6"/>
  <c r="F113" i="6"/>
  <c r="F114" i="6"/>
  <c r="F115" i="6"/>
  <c r="H115" i="6" s="1"/>
  <c r="F116" i="6"/>
  <c r="F117" i="6"/>
  <c r="H119" i="6"/>
  <c r="F121" i="6"/>
  <c r="F122" i="6"/>
  <c r="F123" i="6"/>
  <c r="H123" i="6" s="1"/>
  <c r="G123" i="6" s="1"/>
  <c r="F124" i="6"/>
  <c r="F125" i="6"/>
  <c r="F126" i="6"/>
  <c r="F127" i="6"/>
  <c r="H127" i="6" s="1"/>
  <c r="F128" i="6"/>
  <c r="F129" i="6"/>
  <c r="F131" i="6"/>
  <c r="F132" i="6"/>
  <c r="F133" i="6"/>
  <c r="F134" i="6"/>
  <c r="F135" i="6"/>
  <c r="F136" i="6"/>
  <c r="F137" i="6"/>
  <c r="F138" i="6"/>
  <c r="F139" i="6"/>
  <c r="G139" i="6" s="1"/>
  <c r="F140" i="6"/>
  <c r="F141" i="6"/>
  <c r="F142" i="6"/>
  <c r="F143" i="6"/>
  <c r="H143" i="6" s="1"/>
  <c r="F144" i="6"/>
  <c r="H144" i="6" s="1"/>
  <c r="F145" i="6"/>
  <c r="H145" i="6" s="1"/>
  <c r="F146" i="6"/>
  <c r="F147" i="6"/>
  <c r="F148" i="6"/>
  <c r="H148" i="6" s="1"/>
  <c r="F149" i="6"/>
  <c r="F150" i="6"/>
  <c r="F151" i="6"/>
  <c r="F153" i="6"/>
  <c r="F154" i="6"/>
  <c r="F155" i="6"/>
  <c r="H155" i="6" s="1"/>
  <c r="F156" i="6"/>
  <c r="H156" i="6" s="1"/>
  <c r="F158" i="6"/>
  <c r="F159" i="6"/>
  <c r="H159" i="6" s="1"/>
  <c r="F160" i="6"/>
  <c r="H160" i="6" s="1"/>
  <c r="F161" i="6"/>
  <c r="F162" i="6"/>
  <c r="F163" i="6"/>
  <c r="H163" i="6" s="1"/>
  <c r="H164" i="6"/>
  <c r="F167" i="6"/>
  <c r="H167" i="6" s="1"/>
  <c r="F168" i="6"/>
  <c r="H168" i="6" s="1"/>
  <c r="F169" i="6"/>
  <c r="F170" i="6"/>
  <c r="F171" i="6"/>
  <c r="H171" i="6" s="1"/>
  <c r="F172" i="6"/>
  <c r="H172" i="6" s="1"/>
  <c r="F174" i="6"/>
  <c r="F175" i="6"/>
  <c r="F176" i="6"/>
  <c r="F177" i="6"/>
  <c r="F178" i="6"/>
  <c r="F179" i="6"/>
  <c r="F180" i="6"/>
  <c r="H180" i="6" s="1"/>
  <c r="F181" i="6"/>
  <c r="H181" i="6" s="1"/>
  <c r="F182" i="6"/>
  <c r="H182" i="6" s="1"/>
  <c r="F184" i="6"/>
  <c r="H184" i="6" s="1"/>
  <c r="F185" i="6"/>
  <c r="H185" i="6" s="1"/>
  <c r="F186" i="6"/>
  <c r="H186" i="6" s="1"/>
  <c r="F187" i="6"/>
  <c r="F188" i="6"/>
  <c r="H188" i="6" s="1"/>
  <c r="F189" i="6"/>
  <c r="H189" i="6" s="1"/>
  <c r="F190" i="6"/>
  <c r="H190" i="6" s="1"/>
  <c r="F193" i="6"/>
  <c r="F194" i="6"/>
  <c r="H194" i="6" s="1"/>
  <c r="H196" i="6"/>
  <c r="F197" i="6"/>
  <c r="F198" i="6"/>
  <c r="F199" i="6"/>
  <c r="F200" i="6"/>
  <c r="F201" i="6"/>
  <c r="F202" i="6"/>
  <c r="F203" i="6"/>
  <c r="H203" i="6" s="1"/>
  <c r="H204" i="6"/>
  <c r="F205" i="6"/>
  <c r="F206" i="6"/>
  <c r="H206" i="6" s="1"/>
  <c r="F207" i="6"/>
  <c r="H207" i="6" s="1"/>
  <c r="F208" i="6"/>
  <c r="H208" i="6" s="1"/>
  <c r="H209" i="6"/>
  <c r="H210" i="6"/>
  <c r="F211" i="6"/>
  <c r="H211" i="6" s="1"/>
  <c r="F212" i="6"/>
  <c r="F213" i="6"/>
  <c r="H213" i="6" s="1"/>
  <c r="J7" i="6"/>
  <c r="L7" i="6" s="1"/>
  <c r="K7" i="6" s="1"/>
  <c r="F7" i="6"/>
  <c r="H7" i="6" s="1"/>
  <c r="J8" i="1"/>
  <c r="J9" i="1"/>
  <c r="J11" i="1"/>
  <c r="J12" i="1"/>
  <c r="J13" i="1"/>
  <c r="J14" i="1"/>
  <c r="J15" i="1"/>
  <c r="L15" i="1" s="1"/>
  <c r="J16" i="1"/>
  <c r="J17" i="1"/>
  <c r="J18" i="1"/>
  <c r="J19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8" i="1"/>
  <c r="J49" i="1"/>
  <c r="J50" i="1"/>
  <c r="J51" i="1"/>
  <c r="J192" i="1"/>
  <c r="J193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L78" i="1" s="1"/>
  <c r="J79" i="1"/>
  <c r="J80" i="1"/>
  <c r="J81" i="1"/>
  <c r="J82" i="1"/>
  <c r="L82" i="1" s="1"/>
  <c r="J83" i="1"/>
  <c r="J84" i="1"/>
  <c r="J85" i="1"/>
  <c r="J86" i="1"/>
  <c r="L86" i="1" s="1"/>
  <c r="J87" i="1"/>
  <c r="J88" i="1"/>
  <c r="J89" i="1"/>
  <c r="J90" i="1"/>
  <c r="L90" i="1" s="1"/>
  <c r="J91" i="1"/>
  <c r="J92" i="1"/>
  <c r="J93" i="1"/>
  <c r="J94" i="1"/>
  <c r="L94" i="1" s="1"/>
  <c r="J95" i="1"/>
  <c r="J96" i="1"/>
  <c r="J97" i="1"/>
  <c r="J98" i="1"/>
  <c r="L98" i="1" s="1"/>
  <c r="J99" i="1"/>
  <c r="J100" i="1"/>
  <c r="J101" i="1"/>
  <c r="J102" i="1"/>
  <c r="L102" i="1" s="1"/>
  <c r="J103" i="1"/>
  <c r="J104" i="1"/>
  <c r="J105" i="1"/>
  <c r="J106" i="1"/>
  <c r="L106" i="1" s="1"/>
  <c r="J107" i="1"/>
  <c r="J108" i="1"/>
  <c r="J109" i="1"/>
  <c r="J110" i="1"/>
  <c r="L110" i="1" s="1"/>
  <c r="J111" i="1"/>
  <c r="J112" i="1"/>
  <c r="J113" i="1"/>
  <c r="J114" i="1"/>
  <c r="L114" i="1" s="1"/>
  <c r="J115" i="1"/>
  <c r="J116" i="1"/>
  <c r="J117" i="1"/>
  <c r="J118" i="1"/>
  <c r="L118" i="1" s="1"/>
  <c r="J121" i="1"/>
  <c r="J122" i="1"/>
  <c r="L122" i="1" s="1"/>
  <c r="J123" i="1"/>
  <c r="J124" i="1"/>
  <c r="J125" i="1"/>
  <c r="L125" i="1" s="1"/>
  <c r="J126" i="1"/>
  <c r="L126" i="1" s="1"/>
  <c r="J127" i="1"/>
  <c r="J128" i="1"/>
  <c r="J129" i="1"/>
  <c r="L129" i="1" s="1"/>
  <c r="J130" i="1"/>
  <c r="L130" i="1" s="1"/>
  <c r="J131" i="1"/>
  <c r="J132" i="1"/>
  <c r="J133" i="1"/>
  <c r="L133" i="1" s="1"/>
  <c r="J134" i="1"/>
  <c r="L134" i="1" s="1"/>
  <c r="J135" i="1"/>
  <c r="J136" i="1"/>
  <c r="L136" i="1" s="1"/>
  <c r="J137" i="1"/>
  <c r="L137" i="1" s="1"/>
  <c r="J138" i="1"/>
  <c r="L138" i="1" s="1"/>
  <c r="J139" i="1"/>
  <c r="J140" i="1"/>
  <c r="L140" i="1" s="1"/>
  <c r="J141" i="1"/>
  <c r="L141" i="1" s="1"/>
  <c r="J142" i="1"/>
  <c r="L142" i="1" s="1"/>
  <c r="J143" i="1"/>
  <c r="J144" i="1"/>
  <c r="L144" i="1" s="1"/>
  <c r="J145" i="1"/>
  <c r="L145" i="1" s="1"/>
  <c r="J146" i="1"/>
  <c r="L146" i="1" s="1"/>
  <c r="J147" i="1"/>
  <c r="J148" i="1"/>
  <c r="L148" i="1" s="1"/>
  <c r="J149" i="1"/>
  <c r="L149" i="1" s="1"/>
  <c r="J150" i="1"/>
  <c r="J151" i="1"/>
  <c r="L151" i="1" s="1"/>
  <c r="J152" i="1"/>
  <c r="L152" i="1" s="1"/>
  <c r="J153" i="1"/>
  <c r="L153" i="1" s="1"/>
  <c r="J154" i="1"/>
  <c r="J155" i="1"/>
  <c r="L155" i="1" s="1"/>
  <c r="J156" i="1"/>
  <c r="L156" i="1" s="1"/>
  <c r="J157" i="1"/>
  <c r="L157" i="1" s="1"/>
  <c r="J158" i="1"/>
  <c r="J159" i="1"/>
  <c r="L159" i="1" s="1"/>
  <c r="J160" i="1"/>
  <c r="L160" i="1" s="1"/>
  <c r="L161" i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L169" i="1" s="1"/>
  <c r="J170" i="1"/>
  <c r="L170" i="1" s="1"/>
  <c r="J171" i="1"/>
  <c r="L171" i="1" s="1"/>
  <c r="J172" i="1"/>
  <c r="L172" i="1" s="1"/>
  <c r="J173" i="1"/>
  <c r="L173" i="1" s="1"/>
  <c r="J175" i="1"/>
  <c r="L175" i="1" s="1"/>
  <c r="J176" i="1"/>
  <c r="L176" i="1" s="1"/>
  <c r="J177" i="1"/>
  <c r="L177" i="1" s="1"/>
  <c r="J178" i="1"/>
  <c r="L178" i="1" s="1"/>
  <c r="J179" i="1"/>
  <c r="L179" i="1" s="1"/>
  <c r="J180" i="1"/>
  <c r="L180" i="1" s="1"/>
  <c r="J181" i="1"/>
  <c r="L181" i="1" s="1"/>
  <c r="J182" i="1"/>
  <c r="L182" i="1" s="1"/>
  <c r="J183" i="1"/>
  <c r="L183" i="1" s="1"/>
  <c r="L184" i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L203" i="1" s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 s="1"/>
  <c r="J212" i="1"/>
  <c r="L212" i="1" s="1"/>
  <c r="J213" i="1"/>
  <c r="L213" i="1" s="1"/>
  <c r="J214" i="1"/>
  <c r="L214" i="1" s="1"/>
  <c r="F8" i="1"/>
  <c r="F9" i="1"/>
  <c r="F11" i="1"/>
  <c r="F12" i="1"/>
  <c r="H12" i="1" s="1"/>
  <c r="F13" i="1"/>
  <c r="F14" i="1"/>
  <c r="F15" i="1"/>
  <c r="H15" i="1" s="1"/>
  <c r="F16" i="1"/>
  <c r="H16" i="1" s="1"/>
  <c r="G16" i="1" s="1"/>
  <c r="F17" i="1"/>
  <c r="F18" i="1"/>
  <c r="H18" i="1" s="1"/>
  <c r="F19" i="1"/>
  <c r="F22" i="1"/>
  <c r="F23" i="1"/>
  <c r="F24" i="1"/>
  <c r="H24" i="1" s="1"/>
  <c r="G24" i="1" s="1"/>
  <c r="F25" i="1"/>
  <c r="F26" i="1"/>
  <c r="F27" i="1"/>
  <c r="F28" i="1"/>
  <c r="H28" i="1" s="1"/>
  <c r="G28" i="1" s="1"/>
  <c r="F29" i="1"/>
  <c r="F30" i="1"/>
  <c r="F31" i="1"/>
  <c r="F32" i="1"/>
  <c r="H32" i="1" s="1"/>
  <c r="G32" i="1" s="1"/>
  <c r="F33" i="1"/>
  <c r="F34" i="1"/>
  <c r="F35" i="1"/>
  <c r="F36" i="1"/>
  <c r="H36" i="1" s="1"/>
  <c r="G36" i="1" s="1"/>
  <c r="F37" i="1"/>
  <c r="F38" i="1"/>
  <c r="F39" i="1"/>
  <c r="F40" i="1"/>
  <c r="F41" i="1"/>
  <c r="H41" i="1" s="1"/>
  <c r="F42" i="1"/>
  <c r="F43" i="1"/>
  <c r="F44" i="1"/>
  <c r="F48" i="1"/>
  <c r="F49" i="1"/>
  <c r="F50" i="1"/>
  <c r="F51" i="1"/>
  <c r="F192" i="1"/>
  <c r="F193" i="1"/>
  <c r="F53" i="1"/>
  <c r="F54" i="1"/>
  <c r="F55" i="1"/>
  <c r="F56" i="1"/>
  <c r="H56" i="1" s="1"/>
  <c r="F57" i="1"/>
  <c r="F58" i="1"/>
  <c r="F59" i="1"/>
  <c r="F60" i="1"/>
  <c r="F61" i="1"/>
  <c r="H61" i="1" s="1"/>
  <c r="F62" i="1"/>
  <c r="F63" i="1"/>
  <c r="F64" i="1"/>
  <c r="H64" i="1" s="1"/>
  <c r="G64" i="1" s="1"/>
  <c r="F65" i="1"/>
  <c r="H65" i="1" s="1"/>
  <c r="F66" i="1"/>
  <c r="F67" i="1"/>
  <c r="F68" i="1"/>
  <c r="H68" i="1" s="1"/>
  <c r="G68" i="1" s="1"/>
  <c r="F69" i="1"/>
  <c r="H69" i="1" s="1"/>
  <c r="F70" i="1"/>
  <c r="F71" i="1"/>
  <c r="F72" i="1"/>
  <c r="H72" i="1" s="1"/>
  <c r="G72" i="1" s="1"/>
  <c r="F73" i="1"/>
  <c r="H73" i="1" s="1"/>
  <c r="F74" i="1"/>
  <c r="F75" i="1"/>
  <c r="F76" i="1"/>
  <c r="H76" i="1" s="1"/>
  <c r="G76" i="1" s="1"/>
  <c r="F77" i="1"/>
  <c r="H77" i="1" s="1"/>
  <c r="F78" i="1"/>
  <c r="F79" i="1"/>
  <c r="F80" i="1"/>
  <c r="H80" i="1" s="1"/>
  <c r="G80" i="1" s="1"/>
  <c r="F81" i="1"/>
  <c r="H81" i="1" s="1"/>
  <c r="F82" i="1"/>
  <c r="F83" i="1"/>
  <c r="F84" i="1"/>
  <c r="H84" i="1" s="1"/>
  <c r="G84" i="1" s="1"/>
  <c r="F85" i="1"/>
  <c r="F86" i="1"/>
  <c r="F87" i="1"/>
  <c r="F88" i="1"/>
  <c r="H88" i="1" s="1"/>
  <c r="G88" i="1" s="1"/>
  <c r="F89" i="1"/>
  <c r="H89" i="1" s="1"/>
  <c r="F90" i="1"/>
  <c r="F91" i="1"/>
  <c r="F92" i="1"/>
  <c r="H92" i="1" s="1"/>
  <c r="G92" i="1" s="1"/>
  <c r="F93" i="1"/>
  <c r="H93" i="1" s="1"/>
  <c r="F94" i="1"/>
  <c r="F95" i="1"/>
  <c r="F96" i="1"/>
  <c r="H96" i="1" s="1"/>
  <c r="G96" i="1" s="1"/>
  <c r="F97" i="1"/>
  <c r="H97" i="1" s="1"/>
  <c r="F98" i="1"/>
  <c r="F99" i="1"/>
  <c r="F100" i="1"/>
  <c r="H100" i="1" s="1"/>
  <c r="G100" i="1" s="1"/>
  <c r="F101" i="1"/>
  <c r="H101" i="1" s="1"/>
  <c r="F102" i="1"/>
  <c r="F103" i="1"/>
  <c r="F104" i="1"/>
  <c r="H104" i="1" s="1"/>
  <c r="G104" i="1" s="1"/>
  <c r="F105" i="1"/>
  <c r="H105" i="1" s="1"/>
  <c r="F106" i="1"/>
  <c r="F107" i="1"/>
  <c r="F108" i="1"/>
  <c r="H108" i="1" s="1"/>
  <c r="G108" i="1" s="1"/>
  <c r="F109" i="1"/>
  <c r="H109" i="1" s="1"/>
  <c r="F110" i="1"/>
  <c r="F111" i="1"/>
  <c r="H111" i="1" s="1"/>
  <c r="F112" i="1"/>
  <c r="G112" i="1" s="1"/>
  <c r="F113" i="1"/>
  <c r="H113" i="1" s="1"/>
  <c r="F114" i="1"/>
  <c r="F115" i="1"/>
  <c r="H115" i="1" s="1"/>
  <c r="F116" i="1"/>
  <c r="H116" i="1" s="1"/>
  <c r="G116" i="1" s="1"/>
  <c r="F117" i="1"/>
  <c r="H117" i="1" s="1"/>
  <c r="F118" i="1"/>
  <c r="G120" i="1"/>
  <c r="F122" i="1"/>
  <c r="F123" i="1"/>
  <c r="H123" i="1" s="1"/>
  <c r="F124" i="1"/>
  <c r="H124" i="1" s="1"/>
  <c r="G124" i="1" s="1"/>
  <c r="F125" i="1"/>
  <c r="H125" i="1" s="1"/>
  <c r="F126" i="1"/>
  <c r="F127" i="1"/>
  <c r="H127" i="1" s="1"/>
  <c r="F128" i="1"/>
  <c r="G128" i="1" s="1"/>
  <c r="F129" i="1"/>
  <c r="H129" i="1" s="1"/>
  <c r="F130" i="1"/>
  <c r="F131" i="1"/>
  <c r="H131" i="1" s="1"/>
  <c r="F132" i="1"/>
  <c r="G132" i="1" s="1"/>
  <c r="F133" i="1"/>
  <c r="F134" i="1"/>
  <c r="F135" i="1"/>
  <c r="F136" i="1"/>
  <c r="G136" i="1" s="1"/>
  <c r="F137" i="1"/>
  <c r="F138" i="1"/>
  <c r="F139" i="1"/>
  <c r="H139" i="1" s="1"/>
  <c r="F140" i="1"/>
  <c r="H140" i="1" s="1"/>
  <c r="G140" i="1" s="1"/>
  <c r="F141" i="1"/>
  <c r="H141" i="1" s="1"/>
  <c r="F142" i="1"/>
  <c r="F143" i="1"/>
  <c r="H143" i="1" s="1"/>
  <c r="F144" i="1"/>
  <c r="G144" i="1" s="1"/>
  <c r="F145" i="1"/>
  <c r="H145" i="1" s="1"/>
  <c r="F146" i="1"/>
  <c r="F147" i="1"/>
  <c r="H147" i="1" s="1"/>
  <c r="F148" i="1"/>
  <c r="H148" i="1" s="1"/>
  <c r="G148" i="1" s="1"/>
  <c r="F150" i="1"/>
  <c r="H150" i="1" s="1"/>
  <c r="F151" i="1"/>
  <c r="F152" i="1"/>
  <c r="F153" i="1"/>
  <c r="H153" i="1" s="1"/>
  <c r="F154" i="1"/>
  <c r="F155" i="1"/>
  <c r="H155" i="1" s="1"/>
  <c r="F156" i="1"/>
  <c r="H156" i="1" s="1"/>
  <c r="F157" i="1"/>
  <c r="H157" i="1" s="1"/>
  <c r="F158" i="1"/>
  <c r="F159" i="1"/>
  <c r="F160" i="1"/>
  <c r="H160" i="1" s="1"/>
  <c r="F161" i="1"/>
  <c r="H161" i="1" s="1"/>
  <c r="F162" i="1"/>
  <c r="F163" i="1"/>
  <c r="F164" i="1"/>
  <c r="H164" i="1" s="1"/>
  <c r="F165" i="1"/>
  <c r="H165" i="1" s="1"/>
  <c r="F168" i="1"/>
  <c r="H168" i="1" s="1"/>
  <c r="F169" i="1"/>
  <c r="H169" i="1" s="1"/>
  <c r="F170" i="1"/>
  <c r="F171" i="1"/>
  <c r="H171" i="1" s="1"/>
  <c r="F172" i="1"/>
  <c r="H172" i="1" s="1"/>
  <c r="F173" i="1"/>
  <c r="H173" i="1" s="1"/>
  <c r="F175" i="1"/>
  <c r="F176" i="1"/>
  <c r="F177" i="1"/>
  <c r="G177" i="1" s="1"/>
  <c r="F178" i="1"/>
  <c r="H178" i="1" s="1"/>
  <c r="F179" i="1"/>
  <c r="F180" i="1"/>
  <c r="H180" i="1" s="1"/>
  <c r="F181" i="1"/>
  <c r="F182" i="1"/>
  <c r="H182" i="1" s="1"/>
  <c r="F183" i="1"/>
  <c r="F185" i="1"/>
  <c r="H185" i="1" s="1"/>
  <c r="G185" i="1" s="1"/>
  <c r="F186" i="1"/>
  <c r="H186" i="1" s="1"/>
  <c r="F187" i="1"/>
  <c r="H187" i="1" s="1"/>
  <c r="F188" i="1"/>
  <c r="F189" i="1"/>
  <c r="H189" i="1" s="1"/>
  <c r="G189" i="1" s="1"/>
  <c r="F190" i="1"/>
  <c r="H190" i="1" s="1"/>
  <c r="F191" i="1"/>
  <c r="H191" i="1" s="1"/>
  <c r="F194" i="1"/>
  <c r="F195" i="1"/>
  <c r="H195" i="1" s="1"/>
  <c r="G195" i="1" s="1"/>
  <c r="F196" i="1"/>
  <c r="H196" i="1" s="1"/>
  <c r="F197" i="1"/>
  <c r="H197" i="1" s="1"/>
  <c r="F198" i="1"/>
  <c r="H198" i="1" s="1"/>
  <c r="F199" i="1"/>
  <c r="G199" i="1" s="1"/>
  <c r="F200" i="1"/>
  <c r="F201" i="1"/>
  <c r="F202" i="1"/>
  <c r="F203" i="1"/>
  <c r="H203" i="1" s="1"/>
  <c r="F204" i="1"/>
  <c r="H204" i="1" s="1"/>
  <c r="F205" i="1"/>
  <c r="F206" i="1"/>
  <c r="H206" i="1" s="1"/>
  <c r="F207" i="1"/>
  <c r="H207" i="1" s="1"/>
  <c r="F208" i="1"/>
  <c r="H208" i="1" s="1"/>
  <c r="F209" i="1"/>
  <c r="F212" i="1"/>
  <c r="H212" i="1" s="1"/>
  <c r="F213" i="1"/>
  <c r="F214" i="1"/>
  <c r="H214" i="1" s="1"/>
  <c r="J7" i="1"/>
  <c r="L7" i="1" s="1"/>
  <c r="K7" i="1" s="1"/>
  <c r="F7" i="1"/>
  <c r="H7" i="1" s="1"/>
  <c r="G166" i="1" l="1"/>
  <c r="G213" i="1"/>
  <c r="G7" i="6"/>
  <c r="H202" i="6"/>
  <c r="G202" i="6" s="1"/>
  <c r="G213" i="6"/>
  <c r="G209" i="6"/>
  <c r="G205" i="6"/>
  <c r="K213" i="6"/>
  <c r="K209" i="6"/>
  <c r="K205" i="6"/>
  <c r="G212" i="6"/>
  <c r="G208" i="6"/>
  <c r="G204" i="6"/>
  <c r="K212" i="6"/>
  <c r="K208" i="6"/>
  <c r="K204" i="6"/>
  <c r="G211" i="6"/>
  <c r="G207" i="6"/>
  <c r="G203" i="6"/>
  <c r="K211" i="6"/>
  <c r="K207" i="6"/>
  <c r="K203" i="6"/>
  <c r="G210" i="6"/>
  <c r="G206" i="6"/>
  <c r="K210" i="6"/>
  <c r="K206" i="6"/>
  <c r="K202" i="6"/>
  <c r="G190" i="6"/>
  <c r="G186" i="6"/>
  <c r="G200" i="6"/>
  <c r="G182" i="6"/>
  <c r="G196" i="6"/>
  <c r="G134" i="6"/>
  <c r="H197" i="6"/>
  <c r="G197" i="6" s="1"/>
  <c r="H187" i="6"/>
  <c r="G187" i="6" s="1"/>
  <c r="H183" i="6"/>
  <c r="G183" i="6" s="1"/>
  <c r="H175" i="6"/>
  <c r="G175" i="6" s="1"/>
  <c r="H166" i="6"/>
  <c r="G166" i="6" s="1"/>
  <c r="H158" i="6"/>
  <c r="G158" i="6" s="1"/>
  <c r="G150" i="6"/>
  <c r="G167" i="6"/>
  <c r="H178" i="6"/>
  <c r="H174" i="6"/>
  <c r="G174" i="6" s="1"/>
  <c r="H169" i="6"/>
  <c r="G169" i="6" s="1"/>
  <c r="H165" i="6"/>
  <c r="G165" i="6" s="1"/>
  <c r="H161" i="6"/>
  <c r="G161" i="6" s="1"/>
  <c r="H157" i="6"/>
  <c r="G157" i="6" s="1"/>
  <c r="G153" i="6"/>
  <c r="H149" i="6"/>
  <c r="G149" i="6" s="1"/>
  <c r="H146" i="6"/>
  <c r="G146" i="6" s="1"/>
  <c r="H142" i="6"/>
  <c r="G142" i="6" s="1"/>
  <c r="H138" i="6"/>
  <c r="G138" i="6" s="1"/>
  <c r="H130" i="6"/>
  <c r="G130" i="6" s="1"/>
  <c r="H126" i="6"/>
  <c r="G126" i="6" s="1"/>
  <c r="H122" i="6"/>
  <c r="G122" i="6" s="1"/>
  <c r="H118" i="6"/>
  <c r="G118" i="6" s="1"/>
  <c r="H114" i="6"/>
  <c r="G114" i="6" s="1"/>
  <c r="H110" i="6"/>
  <c r="G110" i="6" s="1"/>
  <c r="H106" i="6"/>
  <c r="G106" i="6" s="1"/>
  <c r="H102" i="6"/>
  <c r="G102" i="6" s="1"/>
  <c r="H98" i="6"/>
  <c r="G98" i="6" s="1"/>
  <c r="H94" i="6"/>
  <c r="G94" i="6" s="1"/>
  <c r="H90" i="6"/>
  <c r="G90" i="6" s="1"/>
  <c r="H86" i="6"/>
  <c r="G86" i="6" s="1"/>
  <c r="H83" i="6"/>
  <c r="G83" i="6" s="1"/>
  <c r="H79" i="6"/>
  <c r="G79" i="6" s="1"/>
  <c r="H75" i="6"/>
  <c r="G75" i="6" s="1"/>
  <c r="H71" i="6"/>
  <c r="G71" i="6" s="1"/>
  <c r="H67" i="6"/>
  <c r="G67" i="6" s="1"/>
  <c r="H63" i="6"/>
  <c r="G63" i="6" s="1"/>
  <c r="H59" i="6"/>
  <c r="H55" i="6"/>
  <c r="G55" i="6" s="1"/>
  <c r="H192" i="6"/>
  <c r="G192" i="6" s="1"/>
  <c r="H49" i="6"/>
  <c r="G49" i="6" s="1"/>
  <c r="H43" i="6"/>
  <c r="G43" i="6" s="1"/>
  <c r="H39" i="6"/>
  <c r="G39" i="6" s="1"/>
  <c r="H35" i="6"/>
  <c r="G35" i="6" s="1"/>
  <c r="H31" i="6"/>
  <c r="G31" i="6" s="1"/>
  <c r="H27" i="6"/>
  <c r="G27" i="6" s="1"/>
  <c r="H23" i="6"/>
  <c r="G23" i="6" s="1"/>
  <c r="H19" i="6"/>
  <c r="G19" i="6" s="1"/>
  <c r="G15" i="6"/>
  <c r="H11" i="6"/>
  <c r="G11" i="6" s="1"/>
  <c r="G198" i="6"/>
  <c r="G188" i="6"/>
  <c r="G163" i="6"/>
  <c r="G148" i="6"/>
  <c r="G176" i="6"/>
  <c r="G159" i="6"/>
  <c r="G144" i="6"/>
  <c r="G140" i="6"/>
  <c r="G136" i="6"/>
  <c r="G132" i="6"/>
  <c r="H128" i="6"/>
  <c r="G128" i="6" s="1"/>
  <c r="H124" i="6"/>
  <c r="G124" i="6" s="1"/>
  <c r="H120" i="6"/>
  <c r="G120" i="6" s="1"/>
  <c r="H116" i="6"/>
  <c r="G116" i="6" s="1"/>
  <c r="H112" i="6"/>
  <c r="G112" i="6" s="1"/>
  <c r="H108" i="6"/>
  <c r="G108" i="6" s="1"/>
  <c r="H104" i="6"/>
  <c r="G104" i="6" s="1"/>
  <c r="H100" i="6"/>
  <c r="G100" i="6" s="1"/>
  <c r="H96" i="6"/>
  <c r="G96" i="6" s="1"/>
  <c r="G92" i="6"/>
  <c r="H88" i="6"/>
  <c r="G88" i="6" s="1"/>
  <c r="G85" i="6"/>
  <c r="H81" i="6"/>
  <c r="G81" i="6" s="1"/>
  <c r="H77" i="6"/>
  <c r="G77" i="6" s="1"/>
  <c r="H73" i="6"/>
  <c r="G73" i="6" s="1"/>
  <c r="H69" i="6"/>
  <c r="G69" i="6" s="1"/>
  <c r="H65" i="6"/>
  <c r="G65" i="6" s="1"/>
  <c r="H61" i="6"/>
  <c r="G61" i="6" s="1"/>
  <c r="H53" i="6"/>
  <c r="G53" i="6" s="1"/>
  <c r="G51" i="6"/>
  <c r="H46" i="6"/>
  <c r="G46" i="6" s="1"/>
  <c r="H41" i="6"/>
  <c r="G41" i="6" s="1"/>
  <c r="H37" i="6"/>
  <c r="G37" i="6" s="1"/>
  <c r="H33" i="6"/>
  <c r="G33" i="6" s="1"/>
  <c r="G29" i="6"/>
  <c r="H25" i="6"/>
  <c r="G25" i="6" s="1"/>
  <c r="H21" i="6"/>
  <c r="G21" i="6" s="1"/>
  <c r="G17" i="6"/>
  <c r="H13" i="6"/>
  <c r="G13" i="6" s="1"/>
  <c r="F216" i="6"/>
  <c r="H8" i="6"/>
  <c r="G8" i="6" s="1"/>
  <c r="G194" i="6"/>
  <c r="G184" i="6"/>
  <c r="G171" i="6"/>
  <c r="G155" i="6"/>
  <c r="H201" i="6"/>
  <c r="G201" i="6" s="1"/>
  <c r="H193" i="6"/>
  <c r="G193" i="6" s="1"/>
  <c r="H179" i="6"/>
  <c r="H170" i="6"/>
  <c r="G170" i="6" s="1"/>
  <c r="H162" i="6"/>
  <c r="G162" i="6" s="1"/>
  <c r="H154" i="6"/>
  <c r="G154" i="6" s="1"/>
  <c r="H147" i="6"/>
  <c r="G147" i="6" s="1"/>
  <c r="G151" i="6"/>
  <c r="G141" i="6"/>
  <c r="G137" i="6"/>
  <c r="H133" i="6"/>
  <c r="G133" i="6" s="1"/>
  <c r="G129" i="6"/>
  <c r="H125" i="6"/>
  <c r="G125" i="6" s="1"/>
  <c r="H121" i="6"/>
  <c r="G121" i="6" s="1"/>
  <c r="H117" i="6"/>
  <c r="H113" i="6"/>
  <c r="G113" i="6" s="1"/>
  <c r="H109" i="6"/>
  <c r="G109" i="6" s="1"/>
  <c r="H105" i="6"/>
  <c r="G105" i="6" s="1"/>
  <c r="H101" i="6"/>
  <c r="G101" i="6" s="1"/>
  <c r="H97" i="6"/>
  <c r="G97" i="6" s="1"/>
  <c r="H93" i="6"/>
  <c r="G93" i="6" s="1"/>
  <c r="H89" i="6"/>
  <c r="G89" i="6" s="1"/>
  <c r="H82" i="6"/>
  <c r="G82" i="6" s="1"/>
  <c r="H78" i="6"/>
  <c r="G78" i="6" s="1"/>
  <c r="H74" i="6"/>
  <c r="G74" i="6" s="1"/>
  <c r="H70" i="6"/>
  <c r="G70" i="6" s="1"/>
  <c r="H66" i="6"/>
  <c r="G66" i="6" s="1"/>
  <c r="H62" i="6"/>
  <c r="G62" i="6" s="1"/>
  <c r="H58" i="6"/>
  <c r="G58" i="6" s="1"/>
  <c r="H54" i="6"/>
  <c r="G54" i="6" s="1"/>
  <c r="H191" i="6"/>
  <c r="G191" i="6" s="1"/>
  <c r="H48" i="6"/>
  <c r="G48" i="6" s="1"/>
  <c r="H42" i="6"/>
  <c r="G42" i="6" s="1"/>
  <c r="G38" i="6"/>
  <c r="H34" i="6"/>
  <c r="G34" i="6" s="1"/>
  <c r="H30" i="6"/>
  <c r="G30" i="6" s="1"/>
  <c r="H26" i="6"/>
  <c r="G26" i="6" s="1"/>
  <c r="H22" i="6"/>
  <c r="G22" i="6" s="1"/>
  <c r="H18" i="6"/>
  <c r="G18" i="6" s="1"/>
  <c r="H14" i="6"/>
  <c r="G14" i="6" s="1"/>
  <c r="H9" i="6"/>
  <c r="G9" i="6" s="1"/>
  <c r="G199" i="6"/>
  <c r="G195" i="6"/>
  <c r="G189" i="6"/>
  <c r="G185" i="6"/>
  <c r="G181" i="6"/>
  <c r="G177" i="6"/>
  <c r="G172" i="6"/>
  <c r="G168" i="6"/>
  <c r="G164" i="6"/>
  <c r="G160" i="6"/>
  <c r="G156" i="6"/>
  <c r="G145" i="6"/>
  <c r="G135" i="6"/>
  <c r="G119" i="6"/>
  <c r="G103" i="6"/>
  <c r="G72" i="6"/>
  <c r="G56" i="6"/>
  <c r="G40" i="6"/>
  <c r="G24" i="6"/>
  <c r="L201" i="6"/>
  <c r="K201" i="6" s="1"/>
  <c r="L197" i="6"/>
  <c r="K197" i="6" s="1"/>
  <c r="L193" i="6"/>
  <c r="K193" i="6" s="1"/>
  <c r="L187" i="6"/>
  <c r="K187" i="6" s="1"/>
  <c r="L183" i="6"/>
  <c r="K183" i="6" s="1"/>
  <c r="L179" i="6"/>
  <c r="K179" i="6" s="1"/>
  <c r="L175" i="6"/>
  <c r="K175" i="6" s="1"/>
  <c r="L170" i="6"/>
  <c r="K170" i="6" s="1"/>
  <c r="L166" i="6"/>
  <c r="K166" i="6" s="1"/>
  <c r="L162" i="6"/>
  <c r="K162" i="6" s="1"/>
  <c r="L158" i="6"/>
  <c r="K158" i="6" s="1"/>
  <c r="L154" i="6"/>
  <c r="K154" i="6" s="1"/>
  <c r="L150" i="6"/>
  <c r="K150" i="6" s="1"/>
  <c r="L147" i="6"/>
  <c r="K147" i="6" s="1"/>
  <c r="L143" i="6"/>
  <c r="K143" i="6" s="1"/>
  <c r="L139" i="6"/>
  <c r="K139" i="6" s="1"/>
  <c r="L135" i="6"/>
  <c r="K135" i="6" s="1"/>
  <c r="L131" i="6"/>
  <c r="K131" i="6" s="1"/>
  <c r="L127" i="6"/>
  <c r="K127" i="6" s="1"/>
  <c r="L123" i="6"/>
  <c r="K123" i="6" s="1"/>
  <c r="L119" i="6"/>
  <c r="K119" i="6" s="1"/>
  <c r="L115" i="6"/>
  <c r="K115" i="6" s="1"/>
  <c r="L111" i="6"/>
  <c r="K111" i="6" s="1"/>
  <c r="L107" i="6"/>
  <c r="K107" i="6" s="1"/>
  <c r="L103" i="6"/>
  <c r="K103" i="6" s="1"/>
  <c r="L99" i="6"/>
  <c r="K99" i="6" s="1"/>
  <c r="L95" i="6"/>
  <c r="K95" i="6" s="1"/>
  <c r="L91" i="6"/>
  <c r="K91" i="6" s="1"/>
  <c r="L84" i="6"/>
  <c r="K84" i="6" s="1"/>
  <c r="L200" i="6"/>
  <c r="K200" i="6" s="1"/>
  <c r="L190" i="6"/>
  <c r="K190" i="6" s="1"/>
  <c r="L186" i="6"/>
  <c r="K186" i="6" s="1"/>
  <c r="L182" i="6"/>
  <c r="K182" i="6" s="1"/>
  <c r="L178" i="6"/>
  <c r="K178" i="6" s="1"/>
  <c r="L174" i="6"/>
  <c r="K174" i="6" s="1"/>
  <c r="L169" i="6"/>
  <c r="K169" i="6" s="1"/>
  <c r="L165" i="6"/>
  <c r="K165" i="6" s="1"/>
  <c r="L161" i="6"/>
  <c r="K161" i="6" s="1"/>
  <c r="L153" i="6"/>
  <c r="K153" i="6" s="1"/>
  <c r="L149" i="6"/>
  <c r="K149" i="6" s="1"/>
  <c r="L146" i="6"/>
  <c r="K146" i="6" s="1"/>
  <c r="L142" i="6"/>
  <c r="K142" i="6" s="1"/>
  <c r="L138" i="6"/>
  <c r="K138" i="6" s="1"/>
  <c r="L134" i="6"/>
  <c r="K134" i="6" s="1"/>
  <c r="L126" i="6"/>
  <c r="K126" i="6" s="1"/>
  <c r="L122" i="6"/>
  <c r="K122" i="6" s="1"/>
  <c r="L118" i="6"/>
  <c r="K118" i="6" s="1"/>
  <c r="L114" i="6"/>
  <c r="K114" i="6" s="1"/>
  <c r="L110" i="6"/>
  <c r="K110" i="6" s="1"/>
  <c r="L106" i="6"/>
  <c r="K106" i="6" s="1"/>
  <c r="G143" i="6"/>
  <c r="G127" i="6"/>
  <c r="G111" i="6"/>
  <c r="G95" i="6"/>
  <c r="G80" i="6"/>
  <c r="G64" i="6"/>
  <c r="G50" i="6"/>
  <c r="G32" i="6"/>
  <c r="G16" i="6"/>
  <c r="G131" i="6"/>
  <c r="G115" i="6"/>
  <c r="G99" i="6"/>
  <c r="L198" i="6"/>
  <c r="K198" i="6" s="1"/>
  <c r="L194" i="6"/>
  <c r="K194" i="6" s="1"/>
  <c r="L188" i="6"/>
  <c r="K188" i="6" s="1"/>
  <c r="L184" i="6"/>
  <c r="K184" i="6" s="1"/>
  <c r="L180" i="6"/>
  <c r="K180" i="6" s="1"/>
  <c r="L176" i="6"/>
  <c r="K176" i="6" s="1"/>
  <c r="L171" i="6"/>
  <c r="K171" i="6" s="1"/>
  <c r="L167" i="6"/>
  <c r="K167" i="6" s="1"/>
  <c r="L163" i="6"/>
  <c r="K163" i="6" s="1"/>
  <c r="L159" i="6"/>
  <c r="K159" i="6" s="1"/>
  <c r="L155" i="6"/>
  <c r="K155" i="6" s="1"/>
  <c r="L151" i="6"/>
  <c r="K151" i="6" s="1"/>
  <c r="L148" i="6"/>
  <c r="K148" i="6" s="1"/>
  <c r="L144" i="6"/>
  <c r="K144" i="6" s="1"/>
  <c r="L140" i="6"/>
  <c r="K140" i="6" s="1"/>
  <c r="L136" i="6"/>
  <c r="K136" i="6" s="1"/>
  <c r="L132" i="6"/>
  <c r="K132" i="6" s="1"/>
  <c r="L128" i="6"/>
  <c r="K128" i="6" s="1"/>
  <c r="L124" i="6"/>
  <c r="K124" i="6" s="1"/>
  <c r="K120" i="6"/>
  <c r="L116" i="6"/>
  <c r="K116" i="6" s="1"/>
  <c r="L112" i="6"/>
  <c r="K112" i="6" s="1"/>
  <c r="L108" i="6"/>
  <c r="K108" i="6" s="1"/>
  <c r="L104" i="6"/>
  <c r="K104" i="6" s="1"/>
  <c r="L100" i="6"/>
  <c r="K100" i="6" s="1"/>
  <c r="L96" i="6"/>
  <c r="K96" i="6" s="1"/>
  <c r="L92" i="6"/>
  <c r="K92" i="6" s="1"/>
  <c r="L88" i="6"/>
  <c r="K88" i="6" s="1"/>
  <c r="L85" i="6"/>
  <c r="K85" i="6" s="1"/>
  <c r="L81" i="6"/>
  <c r="K81" i="6" s="1"/>
  <c r="L77" i="6"/>
  <c r="K77" i="6" s="1"/>
  <c r="L73" i="6"/>
  <c r="K73" i="6" s="1"/>
  <c r="L69" i="6"/>
  <c r="K69" i="6" s="1"/>
  <c r="L65" i="6"/>
  <c r="K65" i="6" s="1"/>
  <c r="L61" i="6"/>
  <c r="K61" i="6" s="1"/>
  <c r="L57" i="6"/>
  <c r="K57" i="6" s="1"/>
  <c r="L53" i="6"/>
  <c r="K53" i="6" s="1"/>
  <c r="L51" i="6"/>
  <c r="K51" i="6" s="1"/>
  <c r="L152" i="6"/>
  <c r="K152" i="6" s="1"/>
  <c r="L145" i="6"/>
  <c r="K145" i="6" s="1"/>
  <c r="L141" i="6"/>
  <c r="K141" i="6" s="1"/>
  <c r="L137" i="6"/>
  <c r="K137" i="6" s="1"/>
  <c r="L133" i="6"/>
  <c r="K133" i="6" s="1"/>
  <c r="L129" i="6"/>
  <c r="K129" i="6" s="1"/>
  <c r="L125" i="6"/>
  <c r="K125" i="6" s="1"/>
  <c r="L121" i="6"/>
  <c r="K121" i="6" s="1"/>
  <c r="L117" i="6"/>
  <c r="K117" i="6" s="1"/>
  <c r="L113" i="6"/>
  <c r="K113" i="6" s="1"/>
  <c r="L109" i="6"/>
  <c r="K109" i="6" s="1"/>
  <c r="L105" i="6"/>
  <c r="K105" i="6" s="1"/>
  <c r="L101" i="6"/>
  <c r="K101" i="6" s="1"/>
  <c r="L97" i="6"/>
  <c r="K97" i="6" s="1"/>
  <c r="L93" i="6"/>
  <c r="K93" i="6" s="1"/>
  <c r="L89" i="6"/>
  <c r="K89" i="6" s="1"/>
  <c r="L82" i="6"/>
  <c r="K82" i="6" s="1"/>
  <c r="L74" i="6"/>
  <c r="K74" i="6" s="1"/>
  <c r="L70" i="6"/>
  <c r="K70" i="6" s="1"/>
  <c r="L66" i="6"/>
  <c r="K66" i="6" s="1"/>
  <c r="L62" i="6"/>
  <c r="K62" i="6" s="1"/>
  <c r="L58" i="6"/>
  <c r="K58" i="6" s="1"/>
  <c r="L54" i="6"/>
  <c r="K54" i="6" s="1"/>
  <c r="L191" i="6"/>
  <c r="K191" i="6" s="1"/>
  <c r="L48" i="6"/>
  <c r="K48" i="6" s="1"/>
  <c r="L42" i="6"/>
  <c r="K42" i="6" s="1"/>
  <c r="K38" i="6"/>
  <c r="L30" i="6"/>
  <c r="K30" i="6" s="1"/>
  <c r="L26" i="6"/>
  <c r="K26" i="6" s="1"/>
  <c r="L22" i="6"/>
  <c r="K22" i="6" s="1"/>
  <c r="L18" i="6"/>
  <c r="K18" i="6" s="1"/>
  <c r="L14" i="6"/>
  <c r="K14" i="6" s="1"/>
  <c r="L9" i="6"/>
  <c r="K9" i="6" s="1"/>
  <c r="K199" i="6"/>
  <c r="K189" i="6"/>
  <c r="K185" i="6"/>
  <c r="K181" i="6"/>
  <c r="K177" i="6"/>
  <c r="K172" i="6"/>
  <c r="K168" i="6"/>
  <c r="K164" i="6"/>
  <c r="K160" i="6"/>
  <c r="K156" i="6"/>
  <c r="K94" i="6"/>
  <c r="K79" i="6"/>
  <c r="K68" i="6"/>
  <c r="K63" i="6"/>
  <c r="K52" i="6"/>
  <c r="K49" i="6"/>
  <c r="K41" i="6"/>
  <c r="K36" i="6"/>
  <c r="K31" i="6"/>
  <c r="K25" i="6"/>
  <c r="K20" i="6"/>
  <c r="K15" i="6"/>
  <c r="K8" i="6"/>
  <c r="J216" i="6"/>
  <c r="K98" i="6"/>
  <c r="K83" i="6"/>
  <c r="K72" i="6"/>
  <c r="K67" i="6"/>
  <c r="K56" i="6"/>
  <c r="K192" i="6"/>
  <c r="K46" i="6"/>
  <c r="K40" i="6"/>
  <c r="K29" i="6"/>
  <c r="K24" i="6"/>
  <c r="K19" i="6"/>
  <c r="K13" i="6"/>
  <c r="K102" i="6"/>
  <c r="K86" i="6"/>
  <c r="K76" i="6"/>
  <c r="K71" i="6"/>
  <c r="K60" i="6"/>
  <c r="K55" i="6"/>
  <c r="K44" i="6"/>
  <c r="K39" i="6"/>
  <c r="K33" i="6"/>
  <c r="K28" i="6"/>
  <c r="K23" i="6"/>
  <c r="K17" i="6"/>
  <c r="K12" i="6"/>
  <c r="K90" i="6"/>
  <c r="K80" i="6"/>
  <c r="K75" i="6"/>
  <c r="K64" i="6"/>
  <c r="K59" i="6"/>
  <c r="K50" i="6"/>
  <c r="K43" i="6"/>
  <c r="K37" i="6"/>
  <c r="K32" i="6"/>
  <c r="K27" i="6"/>
  <c r="K21" i="6"/>
  <c r="K16" i="6"/>
  <c r="K11" i="6"/>
  <c r="E4" i="2"/>
  <c r="I4" i="2"/>
  <c r="H209" i="1"/>
  <c r="G209" i="1" s="1"/>
  <c r="H205" i="1"/>
  <c r="G205" i="1" s="1"/>
  <c r="G212" i="1"/>
  <c r="G208" i="1"/>
  <c r="G204" i="1"/>
  <c r="K212" i="1"/>
  <c r="K208" i="1"/>
  <c r="K204" i="1"/>
  <c r="G211" i="1"/>
  <c r="G207" i="1"/>
  <c r="G203" i="1"/>
  <c r="K211" i="1"/>
  <c r="K207" i="1"/>
  <c r="K203" i="1"/>
  <c r="G214" i="1"/>
  <c r="G210" i="1"/>
  <c r="G206" i="1"/>
  <c r="K214" i="1"/>
  <c r="K210" i="1"/>
  <c r="K206" i="1"/>
  <c r="K213" i="1"/>
  <c r="K209" i="1"/>
  <c r="K205" i="1"/>
  <c r="G186" i="1"/>
  <c r="G164" i="1"/>
  <c r="G156" i="1"/>
  <c r="G137" i="1"/>
  <c r="G117" i="1"/>
  <c r="G89" i="1"/>
  <c r="G65" i="1"/>
  <c r="G46" i="1"/>
  <c r="G12" i="1"/>
  <c r="H163" i="1"/>
  <c r="G163" i="1" s="1"/>
  <c r="K168" i="1"/>
  <c r="K152" i="1"/>
  <c r="K129" i="1"/>
  <c r="G172" i="1"/>
  <c r="G155" i="1"/>
  <c r="G133" i="1"/>
  <c r="G113" i="1"/>
  <c r="G81" i="1"/>
  <c r="G61" i="1"/>
  <c r="G44" i="1"/>
  <c r="G176" i="1"/>
  <c r="H159" i="1"/>
  <c r="G159" i="1" s="1"/>
  <c r="K181" i="1"/>
  <c r="K164" i="1"/>
  <c r="K145" i="1"/>
  <c r="K121" i="1"/>
  <c r="G200" i="1"/>
  <c r="G171" i="1"/>
  <c r="G160" i="1"/>
  <c r="G149" i="1"/>
  <c r="G129" i="1"/>
  <c r="G105" i="1"/>
  <c r="G77" i="1"/>
  <c r="G56" i="1"/>
  <c r="G41" i="1"/>
  <c r="H40" i="1"/>
  <c r="G40" i="1" s="1"/>
  <c r="K177" i="1"/>
  <c r="K160" i="1"/>
  <c r="K141" i="1"/>
  <c r="G196" i="1"/>
  <c r="G167" i="1"/>
  <c r="G145" i="1"/>
  <c r="G97" i="1"/>
  <c r="G73" i="1"/>
  <c r="K172" i="1"/>
  <c r="K156" i="1"/>
  <c r="K137" i="1"/>
  <c r="G154" i="1"/>
  <c r="H103" i="1"/>
  <c r="G103" i="1" s="1"/>
  <c r="H91" i="1"/>
  <c r="G91" i="1" s="1"/>
  <c r="H71" i="1"/>
  <c r="G71" i="1" s="1"/>
  <c r="H146" i="1"/>
  <c r="G146" i="1" s="1"/>
  <c r="H138" i="1"/>
  <c r="G138" i="1" s="1"/>
  <c r="H130" i="1"/>
  <c r="G130" i="1" s="1"/>
  <c r="H118" i="1"/>
  <c r="G118" i="1" s="1"/>
  <c r="H110" i="1"/>
  <c r="G110" i="1" s="1"/>
  <c r="H102" i="1"/>
  <c r="G102" i="1" s="1"/>
  <c r="H94" i="1"/>
  <c r="G94" i="1" s="1"/>
  <c r="H86" i="1"/>
  <c r="G86" i="1" s="1"/>
  <c r="H78" i="1"/>
  <c r="G78" i="1" s="1"/>
  <c r="H70" i="1"/>
  <c r="G70" i="1" s="1"/>
  <c r="H62" i="1"/>
  <c r="G62" i="1" s="1"/>
  <c r="H54" i="1"/>
  <c r="G54" i="1" s="1"/>
  <c r="H42" i="1"/>
  <c r="G42" i="1" s="1"/>
  <c r="H34" i="1"/>
  <c r="G34" i="1" s="1"/>
  <c r="H26" i="1"/>
  <c r="G26" i="1" s="1"/>
  <c r="H9" i="1"/>
  <c r="G9" i="1" s="1"/>
  <c r="G191" i="1"/>
  <c r="G169" i="1"/>
  <c r="G153" i="1"/>
  <c r="G143" i="1"/>
  <c r="G111" i="1"/>
  <c r="H181" i="1"/>
  <c r="G181" i="1" s="1"/>
  <c r="H57" i="1"/>
  <c r="G57" i="1" s="1"/>
  <c r="H53" i="1"/>
  <c r="G53" i="1" s="1"/>
  <c r="H51" i="1"/>
  <c r="G51" i="1" s="1"/>
  <c r="H33" i="1"/>
  <c r="G33" i="1" s="1"/>
  <c r="H29" i="1"/>
  <c r="G29" i="1" s="1"/>
  <c r="H25" i="1"/>
  <c r="G25" i="1" s="1"/>
  <c r="H13" i="1"/>
  <c r="G13" i="1" s="1"/>
  <c r="H8" i="1"/>
  <c r="G8" i="1" s="1"/>
  <c r="G197" i="1"/>
  <c r="G190" i="1"/>
  <c r="G175" i="1"/>
  <c r="G168" i="1"/>
  <c r="G157" i="1"/>
  <c r="G152" i="1"/>
  <c r="G147" i="1"/>
  <c r="G141" i="1"/>
  <c r="G131" i="1"/>
  <c r="G125" i="1"/>
  <c r="G115" i="1"/>
  <c r="G109" i="1"/>
  <c r="G101" i="1"/>
  <c r="G93" i="1"/>
  <c r="G85" i="1"/>
  <c r="H170" i="1"/>
  <c r="G170" i="1" s="1"/>
  <c r="G201" i="1"/>
  <c r="G182" i="1"/>
  <c r="G161" i="1"/>
  <c r="G150" i="1"/>
  <c r="G135" i="1"/>
  <c r="H194" i="1"/>
  <c r="G194" i="1" s="1"/>
  <c r="H162" i="1"/>
  <c r="G162" i="1" s="1"/>
  <c r="H107" i="1"/>
  <c r="G107" i="1" s="1"/>
  <c r="H95" i="1"/>
  <c r="G95" i="1" s="1"/>
  <c r="H87" i="1"/>
  <c r="G87" i="1" s="1"/>
  <c r="H83" i="1"/>
  <c r="G83" i="1" s="1"/>
  <c r="H79" i="1"/>
  <c r="G79" i="1" s="1"/>
  <c r="H67" i="1"/>
  <c r="G67" i="1" s="1"/>
  <c r="H63" i="1"/>
  <c r="G63" i="1" s="1"/>
  <c r="H59" i="1"/>
  <c r="G59" i="1" s="1"/>
  <c r="H55" i="1"/>
  <c r="G55" i="1" s="1"/>
  <c r="H49" i="1"/>
  <c r="G49" i="1" s="1"/>
  <c r="H43" i="1"/>
  <c r="G43" i="1" s="1"/>
  <c r="H39" i="1"/>
  <c r="G39" i="1" s="1"/>
  <c r="H35" i="1"/>
  <c r="G35" i="1" s="1"/>
  <c r="H31" i="1"/>
  <c r="G31" i="1" s="1"/>
  <c r="H27" i="1"/>
  <c r="G27" i="1" s="1"/>
  <c r="H23" i="1"/>
  <c r="G23" i="1" s="1"/>
  <c r="H19" i="1"/>
  <c r="G19" i="1" s="1"/>
  <c r="H11" i="1"/>
  <c r="G11" i="1" s="1"/>
  <c r="G187" i="1"/>
  <c r="G178" i="1"/>
  <c r="G165" i="1"/>
  <c r="G139" i="1"/>
  <c r="G123" i="1"/>
  <c r="H188" i="1"/>
  <c r="G188" i="1" s="1"/>
  <c r="G198" i="1"/>
  <c r="H158" i="1"/>
  <c r="G158" i="1" s="1"/>
  <c r="H99" i="1"/>
  <c r="G99" i="1" s="1"/>
  <c r="H75" i="1"/>
  <c r="G75" i="1" s="1"/>
  <c r="G142" i="1"/>
  <c r="H134" i="1"/>
  <c r="G134" i="1" s="1"/>
  <c r="H126" i="1"/>
  <c r="G126" i="1" s="1"/>
  <c r="H122" i="1"/>
  <c r="G122" i="1" s="1"/>
  <c r="H114" i="1"/>
  <c r="G114" i="1" s="1"/>
  <c r="H106" i="1"/>
  <c r="G106" i="1" s="1"/>
  <c r="H98" i="1"/>
  <c r="G98" i="1" s="1"/>
  <c r="H90" i="1"/>
  <c r="G90" i="1" s="1"/>
  <c r="H82" i="1"/>
  <c r="G82" i="1" s="1"/>
  <c r="H74" i="1"/>
  <c r="G74" i="1" s="1"/>
  <c r="H66" i="1"/>
  <c r="G66" i="1" s="1"/>
  <c r="H58" i="1"/>
  <c r="G58" i="1" s="1"/>
  <c r="H192" i="1"/>
  <c r="G192" i="1" s="1"/>
  <c r="H48" i="1"/>
  <c r="G48" i="1" s="1"/>
  <c r="H38" i="1"/>
  <c r="G38" i="1" s="1"/>
  <c r="H30" i="1"/>
  <c r="G30" i="1" s="1"/>
  <c r="H22" i="1"/>
  <c r="G22" i="1" s="1"/>
  <c r="H14" i="1"/>
  <c r="G14" i="1" s="1"/>
  <c r="G127" i="1"/>
  <c r="H202" i="1"/>
  <c r="G202" i="1" s="1"/>
  <c r="H183" i="1"/>
  <c r="G183" i="1" s="1"/>
  <c r="L117" i="1"/>
  <c r="K117" i="1" s="1"/>
  <c r="L113" i="1"/>
  <c r="K113" i="1" s="1"/>
  <c r="L109" i="1"/>
  <c r="K109" i="1" s="1"/>
  <c r="L105" i="1"/>
  <c r="K105" i="1" s="1"/>
  <c r="L101" i="1"/>
  <c r="K101" i="1" s="1"/>
  <c r="L97" i="1"/>
  <c r="K97" i="1" s="1"/>
  <c r="L93" i="1"/>
  <c r="K93" i="1" s="1"/>
  <c r="L89" i="1"/>
  <c r="K89" i="1" s="1"/>
  <c r="L85" i="1"/>
  <c r="K85" i="1" s="1"/>
  <c r="L81" i="1"/>
  <c r="K81" i="1" s="1"/>
  <c r="L77" i="1"/>
  <c r="K77" i="1" s="1"/>
  <c r="L73" i="1"/>
  <c r="K73" i="1" s="1"/>
  <c r="L69" i="1"/>
  <c r="K69" i="1" s="1"/>
  <c r="L65" i="1"/>
  <c r="K65" i="1" s="1"/>
  <c r="L61" i="1"/>
  <c r="K61" i="1" s="1"/>
  <c r="L57" i="1"/>
  <c r="K57" i="1" s="1"/>
  <c r="L53" i="1"/>
  <c r="K53" i="1" s="1"/>
  <c r="L51" i="1"/>
  <c r="K51" i="1" s="1"/>
  <c r="L46" i="1"/>
  <c r="K46" i="1" s="1"/>
  <c r="L41" i="1"/>
  <c r="K41" i="1" s="1"/>
  <c r="L37" i="1"/>
  <c r="K37" i="1" s="1"/>
  <c r="L33" i="1"/>
  <c r="K33" i="1" s="1"/>
  <c r="L29" i="1"/>
  <c r="K29" i="1" s="1"/>
  <c r="L25" i="1"/>
  <c r="K25" i="1" s="1"/>
  <c r="L17" i="1"/>
  <c r="K17" i="1" s="1"/>
  <c r="L13" i="1"/>
  <c r="K13" i="1" s="1"/>
  <c r="L8" i="1"/>
  <c r="K8" i="1" s="1"/>
  <c r="K199" i="1"/>
  <c r="K195" i="1"/>
  <c r="K189" i="1"/>
  <c r="K185" i="1"/>
  <c r="K180" i="1"/>
  <c r="K176" i="1"/>
  <c r="K171" i="1"/>
  <c r="K167" i="1"/>
  <c r="K163" i="1"/>
  <c r="K159" i="1"/>
  <c r="K153" i="1"/>
  <c r="K149" i="1"/>
  <c r="K144" i="1"/>
  <c r="K138" i="1"/>
  <c r="K133" i="1"/>
  <c r="K125" i="1"/>
  <c r="K114" i="1"/>
  <c r="K98" i="1"/>
  <c r="K82" i="1"/>
  <c r="L132" i="1"/>
  <c r="K132" i="1" s="1"/>
  <c r="L128" i="1"/>
  <c r="K128" i="1" s="1"/>
  <c r="L124" i="1"/>
  <c r="K124" i="1" s="1"/>
  <c r="K120" i="1"/>
  <c r="L116" i="1"/>
  <c r="K116" i="1" s="1"/>
  <c r="L112" i="1"/>
  <c r="K112" i="1" s="1"/>
  <c r="L108" i="1"/>
  <c r="K108" i="1" s="1"/>
  <c r="L104" i="1"/>
  <c r="K104" i="1" s="1"/>
  <c r="L100" i="1"/>
  <c r="K100" i="1" s="1"/>
  <c r="L96" i="1"/>
  <c r="K96" i="1" s="1"/>
  <c r="L92" i="1"/>
  <c r="K92" i="1" s="1"/>
  <c r="L88" i="1"/>
  <c r="K88" i="1" s="1"/>
  <c r="L84" i="1"/>
  <c r="K84" i="1" s="1"/>
  <c r="L80" i="1"/>
  <c r="K80" i="1" s="1"/>
  <c r="L76" i="1"/>
  <c r="K76" i="1" s="1"/>
  <c r="L72" i="1"/>
  <c r="K72" i="1" s="1"/>
  <c r="L68" i="1"/>
  <c r="K68" i="1" s="1"/>
  <c r="L64" i="1"/>
  <c r="K64" i="1" s="1"/>
  <c r="L60" i="1"/>
  <c r="K60" i="1" s="1"/>
  <c r="L56" i="1"/>
  <c r="K56" i="1" s="1"/>
  <c r="L52" i="1"/>
  <c r="K52" i="1" s="1"/>
  <c r="L44" i="1"/>
  <c r="K44" i="1" s="1"/>
  <c r="L40" i="1"/>
  <c r="K40" i="1" s="1"/>
  <c r="L36" i="1"/>
  <c r="K36" i="1" s="1"/>
  <c r="L32" i="1"/>
  <c r="K32" i="1" s="1"/>
  <c r="L28" i="1"/>
  <c r="K28" i="1" s="1"/>
  <c r="L24" i="1"/>
  <c r="K24" i="1" s="1"/>
  <c r="L16" i="1"/>
  <c r="K16" i="1" s="1"/>
  <c r="L12" i="1"/>
  <c r="K12" i="1" s="1"/>
  <c r="K202" i="1"/>
  <c r="K198" i="1"/>
  <c r="K194" i="1"/>
  <c r="K188" i="1"/>
  <c r="K183" i="1"/>
  <c r="K179" i="1"/>
  <c r="K175" i="1"/>
  <c r="K170" i="1"/>
  <c r="K166" i="1"/>
  <c r="K162" i="1"/>
  <c r="K157" i="1"/>
  <c r="K148" i="1"/>
  <c r="K142" i="1"/>
  <c r="K130" i="1"/>
  <c r="K122" i="1"/>
  <c r="K110" i="1"/>
  <c r="K94" i="1"/>
  <c r="K78" i="1"/>
  <c r="L158" i="1"/>
  <c r="K158" i="1" s="1"/>
  <c r="L154" i="1"/>
  <c r="K154" i="1" s="1"/>
  <c r="L150" i="1"/>
  <c r="K150" i="1" s="1"/>
  <c r="L147" i="1"/>
  <c r="K147" i="1" s="1"/>
  <c r="L143" i="1"/>
  <c r="K143" i="1" s="1"/>
  <c r="L139" i="1"/>
  <c r="K139" i="1" s="1"/>
  <c r="L135" i="1"/>
  <c r="K135" i="1" s="1"/>
  <c r="L131" i="1"/>
  <c r="K131" i="1" s="1"/>
  <c r="L127" i="1"/>
  <c r="K127" i="1" s="1"/>
  <c r="L123" i="1"/>
  <c r="K123" i="1" s="1"/>
  <c r="K119" i="1"/>
  <c r="L115" i="1"/>
  <c r="K115" i="1" s="1"/>
  <c r="L111" i="1"/>
  <c r="K111" i="1" s="1"/>
  <c r="L107" i="1"/>
  <c r="K107" i="1" s="1"/>
  <c r="L103" i="1"/>
  <c r="K103" i="1" s="1"/>
  <c r="L99" i="1"/>
  <c r="K99" i="1" s="1"/>
  <c r="L95" i="1"/>
  <c r="K95" i="1" s="1"/>
  <c r="L91" i="1"/>
  <c r="K91" i="1" s="1"/>
  <c r="L87" i="1"/>
  <c r="K87" i="1" s="1"/>
  <c r="L83" i="1"/>
  <c r="K83" i="1" s="1"/>
  <c r="L79" i="1"/>
  <c r="K79" i="1" s="1"/>
  <c r="L75" i="1"/>
  <c r="K75" i="1" s="1"/>
  <c r="L71" i="1"/>
  <c r="K71" i="1" s="1"/>
  <c r="L67" i="1"/>
  <c r="K67" i="1" s="1"/>
  <c r="L63" i="1"/>
  <c r="K63" i="1" s="1"/>
  <c r="L59" i="1"/>
  <c r="K59" i="1" s="1"/>
  <c r="L55" i="1"/>
  <c r="K55" i="1" s="1"/>
  <c r="L193" i="1"/>
  <c r="K193" i="1" s="1"/>
  <c r="L49" i="1"/>
  <c r="K49" i="1" s="1"/>
  <c r="L43" i="1"/>
  <c r="K43" i="1" s="1"/>
  <c r="L39" i="1"/>
  <c r="K39" i="1" s="1"/>
  <c r="L35" i="1"/>
  <c r="K35" i="1" s="1"/>
  <c r="L31" i="1"/>
  <c r="K31" i="1" s="1"/>
  <c r="L27" i="1"/>
  <c r="K27" i="1" s="1"/>
  <c r="L23" i="1"/>
  <c r="K23" i="1" s="1"/>
  <c r="L19" i="1"/>
  <c r="K19" i="1" s="1"/>
  <c r="L11" i="1"/>
  <c r="K11" i="1" s="1"/>
  <c r="K201" i="1"/>
  <c r="K197" i="1"/>
  <c r="K191" i="1"/>
  <c r="K187" i="1"/>
  <c r="K182" i="1"/>
  <c r="K178" i="1"/>
  <c r="K173" i="1"/>
  <c r="K169" i="1"/>
  <c r="K165" i="1"/>
  <c r="K161" i="1"/>
  <c r="K151" i="1"/>
  <c r="K146" i="1"/>
  <c r="K136" i="1"/>
  <c r="K106" i="1"/>
  <c r="K90" i="1"/>
  <c r="L74" i="1"/>
  <c r="K74" i="1" s="1"/>
  <c r="L70" i="1"/>
  <c r="K70" i="1" s="1"/>
  <c r="L66" i="1"/>
  <c r="K66" i="1" s="1"/>
  <c r="L62" i="1"/>
  <c r="K62" i="1" s="1"/>
  <c r="L58" i="1"/>
  <c r="K58" i="1" s="1"/>
  <c r="L54" i="1"/>
  <c r="K54" i="1" s="1"/>
  <c r="L192" i="1"/>
  <c r="K192" i="1" s="1"/>
  <c r="L48" i="1"/>
  <c r="K48" i="1" s="1"/>
  <c r="L42" i="1"/>
  <c r="K42" i="1" s="1"/>
  <c r="L38" i="1"/>
  <c r="K38" i="1" s="1"/>
  <c r="L34" i="1"/>
  <c r="K34" i="1" s="1"/>
  <c r="L30" i="1"/>
  <c r="K30" i="1" s="1"/>
  <c r="L26" i="1"/>
  <c r="K26" i="1" s="1"/>
  <c r="L22" i="1"/>
  <c r="K22" i="1" s="1"/>
  <c r="L18" i="1"/>
  <c r="K18" i="1" s="1"/>
  <c r="L14" i="1"/>
  <c r="K14" i="1" s="1"/>
  <c r="L9" i="1"/>
  <c r="K9" i="1" s="1"/>
  <c r="K200" i="1"/>
  <c r="K196" i="1"/>
  <c r="K190" i="1"/>
  <c r="K186" i="1"/>
  <c r="K155" i="1"/>
  <c r="K140" i="1"/>
  <c r="K134" i="1"/>
  <c r="K126" i="1"/>
  <c r="K118" i="1"/>
  <c r="K102" i="1"/>
  <c r="K86" i="1"/>
  <c r="G193" i="1"/>
  <c r="H17" i="1"/>
  <c r="G17" i="1" s="1"/>
  <c r="K15" i="1"/>
  <c r="G15" i="1"/>
  <c r="G173" i="1"/>
  <c r="H179" i="1"/>
  <c r="G179" i="1" s="1"/>
  <c r="G180" i="1"/>
  <c r="L50" i="1"/>
  <c r="K50" i="1" s="1"/>
  <c r="J217" i="1"/>
  <c r="K184" i="1"/>
  <c r="G18" i="1"/>
  <c r="F217" i="1"/>
  <c r="H60" i="1"/>
  <c r="G60" i="1" s="1"/>
  <c r="H37" i="1"/>
  <c r="G37" i="1" s="1"/>
  <c r="H151" i="1"/>
  <c r="G7" i="1"/>
  <c r="K216" i="6" l="1"/>
  <c r="G216" i="6"/>
  <c r="L216" i="6"/>
  <c r="H216" i="6"/>
  <c r="E15" i="2"/>
  <c r="K217" i="1"/>
  <c r="L217" i="1"/>
  <c r="H217" i="1"/>
  <c r="G151" i="1"/>
  <c r="G217" i="1" s="1"/>
  <c r="J25" i="4"/>
  <c r="L25" i="4" s="1"/>
  <c r="J88" i="4"/>
  <c r="L88" i="4" s="1"/>
  <c r="J151" i="4"/>
  <c r="L151" i="4" s="1"/>
  <c r="J17" i="4"/>
  <c r="L17" i="4" s="1"/>
  <c r="J81" i="4"/>
  <c r="L81" i="4" s="1"/>
  <c r="J144" i="4"/>
  <c r="L144" i="4" s="1"/>
  <c r="K144" i="4" s="1"/>
  <c r="J210" i="4"/>
  <c r="L210" i="4" s="1"/>
  <c r="J41" i="4"/>
  <c r="L41" i="4" s="1"/>
  <c r="J120" i="4"/>
  <c r="L120" i="4" s="1"/>
  <c r="J202" i="4"/>
  <c r="L202" i="4" s="1"/>
  <c r="J65" i="4"/>
  <c r="L65" i="4" s="1"/>
  <c r="J159" i="4"/>
  <c r="L159" i="4" s="1"/>
  <c r="J136" i="4"/>
  <c r="J96" i="4"/>
  <c r="L96" i="4" s="1"/>
  <c r="J194" i="4"/>
  <c r="L194" i="4" s="1"/>
  <c r="J57" i="4"/>
  <c r="J167" i="4"/>
  <c r="L167" i="4" s="1"/>
  <c r="J112" i="4"/>
  <c r="L112" i="4" s="1"/>
  <c r="J73" i="4"/>
  <c r="L73" i="4" s="1"/>
  <c r="J184" i="4"/>
  <c r="J33" i="4"/>
  <c r="L33" i="4" s="1"/>
  <c r="J128" i="4"/>
  <c r="L128" i="4" s="1"/>
  <c r="J104" i="4"/>
  <c r="L104" i="4" s="1"/>
  <c r="J51" i="4"/>
  <c r="L51" i="4" s="1"/>
  <c r="K51" i="4" s="1"/>
  <c r="J176" i="4"/>
  <c r="L176" i="4" s="1"/>
  <c r="J14" i="4"/>
  <c r="J22" i="4"/>
  <c r="L22" i="4" s="1"/>
  <c r="J30" i="4"/>
  <c r="L30" i="4" s="1"/>
  <c r="J38" i="4"/>
  <c r="L38" i="4" s="1"/>
  <c r="K38" i="4" s="1"/>
  <c r="J48" i="4"/>
  <c r="J54" i="4"/>
  <c r="L54" i="4" s="1"/>
  <c r="K54" i="4" s="1"/>
  <c r="J62" i="4"/>
  <c r="L62" i="4" s="1"/>
  <c r="J70" i="4"/>
  <c r="L70" i="4" s="1"/>
  <c r="K70" i="4" s="1"/>
  <c r="J78" i="4"/>
  <c r="J93" i="4"/>
  <c r="L93" i="4" s="1"/>
  <c r="J101" i="4"/>
  <c r="L101" i="4" s="1"/>
  <c r="K101" i="4" s="1"/>
  <c r="J109" i="4"/>
  <c r="J117" i="4"/>
  <c r="L117" i="4" s="1"/>
  <c r="J125" i="4"/>
  <c r="L125" i="4" s="1"/>
  <c r="J133" i="4"/>
  <c r="L133" i="4" s="1"/>
  <c r="K133" i="4" s="1"/>
  <c r="J141" i="4"/>
  <c r="L141" i="4" s="1"/>
  <c r="J156" i="4"/>
  <c r="L156" i="4" s="1"/>
  <c r="J164" i="4"/>
  <c r="L164" i="4" s="1"/>
  <c r="J172" i="4"/>
  <c r="L172" i="4" s="1"/>
  <c r="J181" i="4"/>
  <c r="J189" i="4"/>
  <c r="L189" i="4" s="1"/>
  <c r="J199" i="4"/>
  <c r="J207" i="4"/>
  <c r="L207" i="4" s="1"/>
  <c r="J11" i="4"/>
  <c r="L11" i="4" s="1"/>
  <c r="J19" i="4"/>
  <c r="L19" i="4" s="1"/>
  <c r="J27" i="4"/>
  <c r="L27" i="4" s="1"/>
  <c r="K27" i="4" s="1"/>
  <c r="J35" i="4"/>
  <c r="L35" i="4" s="1"/>
  <c r="J192" i="4"/>
  <c r="L192" i="4" s="1"/>
  <c r="J59" i="4"/>
  <c r="L59" i="4" s="1"/>
  <c r="K59" i="4" s="1"/>
  <c r="J29" i="4"/>
  <c r="L29" i="4" s="1"/>
  <c r="J37" i="4"/>
  <c r="J61" i="4"/>
  <c r="L61" i="4" s="1"/>
  <c r="J69" i="4"/>
  <c r="L69" i="4" s="1"/>
  <c r="J92" i="4"/>
  <c r="J100" i="4"/>
  <c r="L100" i="4" s="1"/>
  <c r="J124" i="4"/>
  <c r="L124" i="4" s="1"/>
  <c r="J132" i="4"/>
  <c r="L132" i="4" s="1"/>
  <c r="K132" i="4" s="1"/>
  <c r="J155" i="4"/>
  <c r="L155" i="4" s="1"/>
  <c r="J163" i="4"/>
  <c r="J188" i="4"/>
  <c r="L188" i="4" s="1"/>
  <c r="J198" i="4"/>
  <c r="L198" i="4" s="1"/>
  <c r="J18" i="4"/>
  <c r="L18" i="4" s="1"/>
  <c r="J26" i="4"/>
  <c r="L26" i="4" s="1"/>
  <c r="J42" i="4"/>
  <c r="L42" i="4" s="1"/>
  <c r="J191" i="4"/>
  <c r="L191" i="4" s="1"/>
  <c r="J82" i="4"/>
  <c r="L82" i="4" s="1"/>
  <c r="J89" i="4"/>
  <c r="J105" i="4"/>
  <c r="L105" i="4" s="1"/>
  <c r="J113" i="4"/>
  <c r="L113" i="4" s="1"/>
  <c r="K113" i="4" s="1"/>
  <c r="J145" i="4"/>
  <c r="L145" i="4" s="1"/>
  <c r="J152" i="4"/>
  <c r="L152" i="4" s="1"/>
  <c r="J168" i="4"/>
  <c r="L168" i="4" s="1"/>
  <c r="J177" i="4"/>
  <c r="L177" i="4" s="1"/>
  <c r="K177" i="4" s="1"/>
  <c r="J211" i="4"/>
  <c r="L211" i="4" s="1"/>
  <c r="J15" i="4"/>
  <c r="J31" i="4"/>
  <c r="L31" i="4" s="1"/>
  <c r="J39" i="4"/>
  <c r="L39" i="4" s="1"/>
  <c r="K39" i="4" s="1"/>
  <c r="J63" i="4"/>
  <c r="L63" i="4" s="1"/>
  <c r="J71" i="4"/>
  <c r="J79" i="4"/>
  <c r="L79" i="4" s="1"/>
  <c r="J86" i="4"/>
  <c r="L86" i="4" s="1"/>
  <c r="K86" i="4" s="1"/>
  <c r="J94" i="4"/>
  <c r="L94" i="4" s="1"/>
  <c r="J102" i="4"/>
  <c r="L102" i="4" s="1"/>
  <c r="J110" i="4"/>
  <c r="J118" i="4"/>
  <c r="L118" i="4" s="1"/>
  <c r="K118" i="4" s="1"/>
  <c r="J126" i="4"/>
  <c r="L126" i="4" s="1"/>
  <c r="J134" i="4"/>
  <c r="J142" i="4"/>
  <c r="L142" i="4" s="1"/>
  <c r="L149" i="4"/>
  <c r="K149" i="4" s="1"/>
  <c r="J157" i="4"/>
  <c r="L157" i="4" s="1"/>
  <c r="L165" i="4"/>
  <c r="J174" i="4"/>
  <c r="L174" i="4" s="1"/>
  <c r="J182" i="4"/>
  <c r="L182" i="4" s="1"/>
  <c r="K182" i="4" s="1"/>
  <c r="J190" i="4"/>
  <c r="L190" i="4" s="1"/>
  <c r="J200" i="4"/>
  <c r="J208" i="4"/>
  <c r="L208" i="4" s="1"/>
  <c r="J12" i="4"/>
  <c r="L12" i="4" s="1"/>
  <c r="J20" i="4"/>
  <c r="L20" i="4" s="1"/>
  <c r="J28" i="4"/>
  <c r="L28" i="4" s="1"/>
  <c r="J36" i="4"/>
  <c r="L36" i="4" s="1"/>
  <c r="J44" i="4"/>
  <c r="L44" i="4" s="1"/>
  <c r="K44" i="4" s="1"/>
  <c r="J52" i="4"/>
  <c r="L52" i="4" s="1"/>
  <c r="J60" i="4"/>
  <c r="J68" i="4"/>
  <c r="L68" i="4" s="1"/>
  <c r="J76" i="4"/>
  <c r="L76" i="4" s="1"/>
  <c r="K76" i="4" s="1"/>
  <c r="J84" i="4"/>
  <c r="L84" i="4" s="1"/>
  <c r="J91" i="4"/>
  <c r="L91" i="4" s="1"/>
  <c r="J99" i="4"/>
  <c r="L99" i="4" s="1"/>
  <c r="J107" i="4"/>
  <c r="L107" i="4" s="1"/>
  <c r="K107" i="4" s="1"/>
  <c r="J115" i="4"/>
  <c r="L115" i="4" s="1"/>
  <c r="J123" i="4"/>
  <c r="J131" i="4"/>
  <c r="L131" i="4" s="1"/>
  <c r="J139" i="4"/>
  <c r="L139" i="4" s="1"/>
  <c r="K139" i="4" s="1"/>
  <c r="J147" i="4"/>
  <c r="L147" i="4" s="1"/>
  <c r="J154" i="4"/>
  <c r="L154" i="4" s="1"/>
  <c r="J162" i="4"/>
  <c r="L162" i="4" s="1"/>
  <c r="J170" i="4"/>
  <c r="L170" i="4" s="1"/>
  <c r="K170" i="4" s="1"/>
  <c r="J179" i="4"/>
  <c r="L179" i="4" s="1"/>
  <c r="J187" i="4"/>
  <c r="J197" i="4"/>
  <c r="L197" i="4" s="1"/>
  <c r="J205" i="4"/>
  <c r="L205" i="4" s="1"/>
  <c r="K205" i="4" s="1"/>
  <c r="J213" i="4"/>
  <c r="L213" i="4" s="1"/>
  <c r="F51" i="4"/>
  <c r="F112" i="4"/>
  <c r="F72" i="4"/>
  <c r="H72" i="4" s="1"/>
  <c r="G72" i="4" s="1"/>
  <c r="F135" i="4"/>
  <c r="F201" i="4"/>
  <c r="F56" i="4"/>
  <c r="H56" i="4" s="1"/>
  <c r="G56" i="4" s="1"/>
  <c r="F150" i="4"/>
  <c r="F16" i="4"/>
  <c r="F80" i="4"/>
  <c r="H80" i="4" s="1"/>
  <c r="G80" i="4" s="1"/>
  <c r="F143" i="4"/>
  <c r="H143" i="4" s="1"/>
  <c r="G143" i="4" s="1"/>
  <c r="F186" i="4"/>
  <c r="F144" i="4"/>
  <c r="F164" i="4"/>
  <c r="H164" i="4" s="1"/>
  <c r="F40" i="4"/>
  <c r="H40" i="4" s="1"/>
  <c r="H166" i="4"/>
  <c r="F111" i="4"/>
  <c r="F175" i="4"/>
  <c r="H175" i="4" s="1"/>
  <c r="G175" i="4" s="1"/>
  <c r="F17" i="4"/>
  <c r="H17" i="4" s="1"/>
  <c r="F87" i="4"/>
  <c r="H183" i="4"/>
  <c r="G50" i="4"/>
  <c r="F127" i="4"/>
  <c r="G127" i="4" s="1"/>
  <c r="F193" i="4"/>
  <c r="H193" i="4" s="1"/>
  <c r="F103" i="4"/>
  <c r="H103" i="4" s="1"/>
  <c r="F64" i="4"/>
  <c r="F81" i="4"/>
  <c r="H81" i="4" s="1"/>
  <c r="F95" i="4"/>
  <c r="H95" i="4" s="1"/>
  <c r="F209" i="4"/>
  <c r="H209" i="4" s="1"/>
  <c r="G209" i="4" s="1"/>
  <c r="F24" i="4"/>
  <c r="H24" i="4" s="1"/>
  <c r="F158" i="4"/>
  <c r="J8" i="4"/>
  <c r="L8" i="4" s="1"/>
  <c r="J53" i="4"/>
  <c r="L53" i="4" s="1"/>
  <c r="J85" i="4"/>
  <c r="L85" i="4" s="1"/>
  <c r="K85" i="4" s="1"/>
  <c r="J108" i="4"/>
  <c r="L108" i="4" s="1"/>
  <c r="J140" i="4"/>
  <c r="L140" i="4" s="1"/>
  <c r="K140" i="4" s="1"/>
  <c r="J180" i="4"/>
  <c r="L180" i="4" s="1"/>
  <c r="J58" i="4"/>
  <c r="L58" i="4" s="1"/>
  <c r="K58" i="4" s="1"/>
  <c r="J74" i="4"/>
  <c r="L74" i="4" s="1"/>
  <c r="J121" i="4"/>
  <c r="L121" i="4" s="1"/>
  <c r="J129" i="4"/>
  <c r="J160" i="4"/>
  <c r="J23" i="4"/>
  <c r="L23" i="4" s="1"/>
  <c r="K23" i="4" s="1"/>
  <c r="J55" i="4"/>
  <c r="J67" i="4"/>
  <c r="J75" i="4"/>
  <c r="J90" i="4"/>
  <c r="L90" i="4" s="1"/>
  <c r="K90" i="4" s="1"/>
  <c r="J98" i="4"/>
  <c r="J130" i="4"/>
  <c r="L130" i="4" s="1"/>
  <c r="J138" i="4"/>
  <c r="J153" i="4"/>
  <c r="L153" i="4" s="1"/>
  <c r="K153" i="4" s="1"/>
  <c r="J161" i="4"/>
  <c r="J196" i="4"/>
  <c r="J204" i="4"/>
  <c r="J16" i="4"/>
  <c r="L16" i="4" s="1"/>
  <c r="J46" i="4"/>
  <c r="L46" i="4" s="1"/>
  <c r="J116" i="4"/>
  <c r="L116" i="4" s="1"/>
  <c r="K116" i="4" s="1"/>
  <c r="J171" i="4"/>
  <c r="J66" i="4"/>
  <c r="L66" i="4" s="1"/>
  <c r="J97" i="4"/>
  <c r="L97" i="4" s="1"/>
  <c r="J195" i="4"/>
  <c r="L195" i="4" s="1"/>
  <c r="K195" i="4" s="1"/>
  <c r="J203" i="4"/>
  <c r="L203" i="4" s="1"/>
  <c r="J49" i="4"/>
  <c r="L49" i="4" s="1"/>
  <c r="K49" i="4" s="1"/>
  <c r="J83" i="4"/>
  <c r="L83" i="4" s="1"/>
  <c r="J114" i="4"/>
  <c r="J146" i="4"/>
  <c r="L146" i="4" s="1"/>
  <c r="K146" i="4" s="1"/>
  <c r="J169" i="4"/>
  <c r="L169" i="4" s="1"/>
  <c r="K169" i="4" s="1"/>
  <c r="J178" i="4"/>
  <c r="L178" i="4" s="1"/>
  <c r="K178" i="4" s="1"/>
  <c r="J212" i="4"/>
  <c r="L212" i="4" s="1"/>
  <c r="J32" i="4"/>
  <c r="L32" i="4" s="1"/>
  <c r="J40" i="4"/>
  <c r="L40" i="4" s="1"/>
  <c r="J72" i="4"/>
  <c r="J80" i="4"/>
  <c r="L80" i="4" s="1"/>
  <c r="J95" i="4"/>
  <c r="L95" i="4" s="1"/>
  <c r="K95" i="4" s="1"/>
  <c r="J103" i="4"/>
  <c r="L103" i="4" s="1"/>
  <c r="J21" i="4"/>
  <c r="L21" i="4" s="1"/>
  <c r="J77" i="4"/>
  <c r="L77" i="4" s="1"/>
  <c r="J148" i="4"/>
  <c r="L148" i="4" s="1"/>
  <c r="J206" i="4"/>
  <c r="L206" i="4" s="1"/>
  <c r="J34" i="4"/>
  <c r="L34" i="4" s="1"/>
  <c r="K34" i="4" s="1"/>
  <c r="J137" i="4"/>
  <c r="J185" i="4"/>
  <c r="L185" i="4" s="1"/>
  <c r="K185" i="4" s="1"/>
  <c r="J122" i="4"/>
  <c r="L122" i="4" s="1"/>
  <c r="J186" i="4"/>
  <c r="L186" i="4" s="1"/>
  <c r="K186" i="4" s="1"/>
  <c r="J24" i="4"/>
  <c r="L24" i="4" s="1"/>
  <c r="J50" i="4"/>
  <c r="J56" i="4"/>
  <c r="L56" i="4" s="1"/>
  <c r="J87" i="4"/>
  <c r="J111" i="4"/>
  <c r="J150" i="4"/>
  <c r="L150" i="4" s="1"/>
  <c r="J158" i="4"/>
  <c r="L158" i="4" s="1"/>
  <c r="K158" i="4" s="1"/>
  <c r="J175" i="4"/>
  <c r="L175" i="4" s="1"/>
  <c r="L183" i="4"/>
  <c r="F28" i="4"/>
  <c r="H28" i="4" s="1"/>
  <c r="F36" i="4"/>
  <c r="F60" i="4"/>
  <c r="F68" i="4"/>
  <c r="F91" i="4"/>
  <c r="H91" i="4" s="1"/>
  <c r="F99" i="4"/>
  <c r="H99" i="4" s="1"/>
  <c r="G99" i="4" s="1"/>
  <c r="F123" i="4"/>
  <c r="H123" i="4" s="1"/>
  <c r="F131" i="4"/>
  <c r="F154" i="4"/>
  <c r="H154" i="4" s="1"/>
  <c r="F162" i="4"/>
  <c r="H162" i="4" s="1"/>
  <c r="F187" i="4"/>
  <c r="F197" i="4"/>
  <c r="F33" i="4"/>
  <c r="F65" i="4"/>
  <c r="H65" i="4" s="1"/>
  <c r="G65" i="4" s="1"/>
  <c r="F153" i="4"/>
  <c r="F176" i="4"/>
  <c r="F21" i="4"/>
  <c r="H21" i="4" s="1"/>
  <c r="F42" i="4"/>
  <c r="H42" i="4" s="1"/>
  <c r="G42" i="4" s="1"/>
  <c r="F29" i="4"/>
  <c r="H29" i="4" s="1"/>
  <c r="F39" i="4"/>
  <c r="H39" i="4" s="1"/>
  <c r="F191" i="4"/>
  <c r="H191" i="4" s="1"/>
  <c r="G191" i="4" s="1"/>
  <c r="F61" i="4"/>
  <c r="H61" i="4" s="1"/>
  <c r="F71" i="4"/>
  <c r="F82" i="4"/>
  <c r="H82" i="4" s="1"/>
  <c r="F92" i="4"/>
  <c r="F102" i="4"/>
  <c r="F113" i="4"/>
  <c r="F124" i="4"/>
  <c r="H124" i="4" s="1"/>
  <c r="F134" i="4"/>
  <c r="G134" i="4" s="1"/>
  <c r="F14" i="4"/>
  <c r="H14" i="4" s="1"/>
  <c r="F25" i="4"/>
  <c r="F35" i="4"/>
  <c r="H35" i="4" s="1"/>
  <c r="F48" i="4"/>
  <c r="F67" i="4"/>
  <c r="H67" i="4" s="1"/>
  <c r="F78" i="4"/>
  <c r="H78" i="4" s="1"/>
  <c r="F88" i="4"/>
  <c r="H88" i="4" s="1"/>
  <c r="G88" i="4" s="1"/>
  <c r="F98" i="4"/>
  <c r="H98" i="4" s="1"/>
  <c r="F109" i="4"/>
  <c r="F26" i="4"/>
  <c r="H26" i="4" s="1"/>
  <c r="F49" i="4"/>
  <c r="H49" i="4" s="1"/>
  <c r="F63" i="4"/>
  <c r="F74" i="4"/>
  <c r="F85" i="4"/>
  <c r="F94" i="4"/>
  <c r="H94" i="4" s="1"/>
  <c r="G94" i="4" s="1"/>
  <c r="H105" i="4"/>
  <c r="F116" i="4"/>
  <c r="F126" i="4"/>
  <c r="H126" i="4" s="1"/>
  <c r="F137" i="4"/>
  <c r="F148" i="4"/>
  <c r="F157" i="4"/>
  <c r="F168" i="4"/>
  <c r="H168" i="4" s="1"/>
  <c r="F180" i="4"/>
  <c r="H180" i="4" s="1"/>
  <c r="G180" i="4" s="1"/>
  <c r="F190" i="4"/>
  <c r="H190" i="4" s="1"/>
  <c r="F203" i="4"/>
  <c r="F114" i="4"/>
  <c r="H114" i="4" s="1"/>
  <c r="F125" i="4"/>
  <c r="H125" i="4" s="1"/>
  <c r="G125" i="4" s="1"/>
  <c r="F136" i="4"/>
  <c r="H136" i="4" s="1"/>
  <c r="F146" i="4"/>
  <c r="H146" i="4" s="1"/>
  <c r="G146" i="4" s="1"/>
  <c r="F156" i="4"/>
  <c r="H156" i="4" s="1"/>
  <c r="F172" i="4"/>
  <c r="H172" i="4" s="1"/>
  <c r="G172" i="4" s="1"/>
  <c r="F181" i="4"/>
  <c r="H181" i="4" s="1"/>
  <c r="F195" i="4"/>
  <c r="H195" i="4" s="1"/>
  <c r="F207" i="4"/>
  <c r="H207" i="4" s="1"/>
  <c r="J7" i="4"/>
  <c r="L7" i="4" s="1"/>
  <c r="K7" i="4" s="1"/>
  <c r="F22" i="4"/>
  <c r="F38" i="4"/>
  <c r="H38" i="4" s="1"/>
  <c r="G38" i="4" s="1"/>
  <c r="F54" i="4"/>
  <c r="H54" i="4" s="1"/>
  <c r="F70" i="4"/>
  <c r="H70" i="4" s="1"/>
  <c r="G70" i="4" s="1"/>
  <c r="F101" i="4"/>
  <c r="F117" i="4"/>
  <c r="H117" i="4" s="1"/>
  <c r="G117" i="4" s="1"/>
  <c r="F133" i="4"/>
  <c r="F169" i="4"/>
  <c r="F210" i="4"/>
  <c r="H210" i="4" s="1"/>
  <c r="F184" i="4"/>
  <c r="H184" i="4" s="1"/>
  <c r="G184" i="4" s="1"/>
  <c r="F206" i="4"/>
  <c r="H206" i="4" s="1"/>
  <c r="F155" i="4"/>
  <c r="F200" i="4"/>
  <c r="F167" i="4"/>
  <c r="H167" i="4" s="1"/>
  <c r="G167" i="4" s="1"/>
  <c r="F7" i="4"/>
  <c r="F212" i="4"/>
  <c r="F171" i="4"/>
  <c r="H171" i="4" s="1"/>
  <c r="F196" i="4"/>
  <c r="H196" i="4" s="1"/>
  <c r="G196" i="4" s="1"/>
  <c r="J64" i="4"/>
  <c r="J135" i="4"/>
  <c r="L135" i="4" s="1"/>
  <c r="J143" i="4"/>
  <c r="J193" i="4"/>
  <c r="L193" i="4" s="1"/>
  <c r="J209" i="4"/>
  <c r="F20" i="4"/>
  <c r="F44" i="4"/>
  <c r="F76" i="4"/>
  <c r="H76" i="4" s="1"/>
  <c r="F115" i="4"/>
  <c r="H115" i="4" s="1"/>
  <c r="G115" i="4" s="1"/>
  <c r="F147" i="4"/>
  <c r="H147" i="4" s="1"/>
  <c r="F170" i="4"/>
  <c r="H170" i="4" s="1"/>
  <c r="F205" i="4"/>
  <c r="F128" i="4"/>
  <c r="H128" i="4" s="1"/>
  <c r="F31" i="4"/>
  <c r="F23" i="4"/>
  <c r="H23" i="4" s="1"/>
  <c r="G23" i="4" s="1"/>
  <c r="F34" i="4"/>
  <c r="H34" i="4" s="1"/>
  <c r="F77" i="4"/>
  <c r="H77" i="4" s="1"/>
  <c r="G77" i="4" s="1"/>
  <c r="F86" i="4"/>
  <c r="F108" i="4"/>
  <c r="H108" i="4" s="1"/>
  <c r="F118" i="4"/>
  <c r="H118" i="4" s="1"/>
  <c r="F30" i="4"/>
  <c r="H30" i="4" s="1"/>
  <c r="G30" i="4" s="1"/>
  <c r="H41" i="4"/>
  <c r="F62" i="4"/>
  <c r="H62" i="4" s="1"/>
  <c r="G62" i="4" s="1"/>
  <c r="F73" i="4"/>
  <c r="H73" i="4" s="1"/>
  <c r="F15" i="4"/>
  <c r="H15" i="4" s="1"/>
  <c r="G15" i="4" s="1"/>
  <c r="F37" i="4"/>
  <c r="H37" i="4" s="1"/>
  <c r="F69" i="4"/>
  <c r="H69" i="4" s="1"/>
  <c r="F79" i="4"/>
  <c r="F121" i="4"/>
  <c r="H121" i="4" s="1"/>
  <c r="F132" i="4"/>
  <c r="H132" i="4" s="1"/>
  <c r="F152" i="4"/>
  <c r="H152" i="4" s="1"/>
  <c r="G152" i="4" s="1"/>
  <c r="F163" i="4"/>
  <c r="H163" i="4" s="1"/>
  <c r="H208" i="4"/>
  <c r="G208" i="4" s="1"/>
  <c r="F120" i="4"/>
  <c r="H120" i="4" s="1"/>
  <c r="F141" i="4"/>
  <c r="F151" i="4"/>
  <c r="F199" i="4"/>
  <c r="G199" i="4" s="1"/>
  <c r="F211" i="4"/>
  <c r="F27" i="4"/>
  <c r="H27" i="4" s="1"/>
  <c r="G27" i="4" s="1"/>
  <c r="H43" i="4"/>
  <c r="F122" i="4"/>
  <c r="H122" i="4" s="1"/>
  <c r="F159" i="4"/>
  <c r="H159" i="4" s="1"/>
  <c r="F194" i="4"/>
  <c r="H194" i="4" s="1"/>
  <c r="J127" i="4"/>
  <c r="L127" i="4" s="1"/>
  <c r="K127" i="4" s="1"/>
  <c r="J201" i="4"/>
  <c r="L201" i="4" s="1"/>
  <c r="G52" i="4"/>
  <c r="F107" i="4"/>
  <c r="H107" i="4" s="1"/>
  <c r="F179" i="4"/>
  <c r="F96" i="4"/>
  <c r="H96" i="4" s="1"/>
  <c r="F53" i="4"/>
  <c r="H53" i="4" s="1"/>
  <c r="F46" i="4"/>
  <c r="F55" i="4"/>
  <c r="H55" i="4" s="1"/>
  <c r="G55" i="4" s="1"/>
  <c r="F97" i="4"/>
  <c r="H97" i="4" s="1"/>
  <c r="F129" i="4"/>
  <c r="H129" i="4" s="1"/>
  <c r="G129" i="4" s="1"/>
  <c r="F8" i="4"/>
  <c r="H8" i="4" s="1"/>
  <c r="F192" i="4"/>
  <c r="H192" i="4" s="1"/>
  <c r="G192" i="4" s="1"/>
  <c r="F83" i="4"/>
  <c r="H83" i="4" s="1"/>
  <c r="F93" i="4"/>
  <c r="F58" i="4"/>
  <c r="H58" i="4" s="1"/>
  <c r="F89" i="4"/>
  <c r="H89" i="4" s="1"/>
  <c r="G89" i="4" s="1"/>
  <c r="F100" i="4"/>
  <c r="H100" i="4" s="1"/>
  <c r="F142" i="4"/>
  <c r="H142" i="4" s="1"/>
  <c r="L166" i="4"/>
  <c r="F84" i="4"/>
  <c r="H84" i="4" s="1"/>
  <c r="F139" i="4"/>
  <c r="H139" i="4" s="1"/>
  <c r="F177" i="4"/>
  <c r="F140" i="4"/>
  <c r="H140" i="4" s="1"/>
  <c r="F66" i="4"/>
  <c r="H66" i="4" s="1"/>
  <c r="F104" i="4"/>
  <c r="H104" i="4" s="1"/>
  <c r="G104" i="4" s="1"/>
  <c r="F174" i="4"/>
  <c r="F185" i="4"/>
  <c r="H185" i="4" s="1"/>
  <c r="G185" i="4" s="1"/>
  <c r="F130" i="4"/>
  <c r="H130" i="4" s="1"/>
  <c r="F12" i="4"/>
  <c r="H12" i="4" s="1"/>
  <c r="G12" i="4" s="1"/>
  <c r="F213" i="4"/>
  <c r="H213" i="4" s="1"/>
  <c r="F204" i="4"/>
  <c r="H204" i="4" s="1"/>
  <c r="G204" i="4" s="1"/>
  <c r="F19" i="4"/>
  <c r="H19" i="4" s="1"/>
  <c r="F110" i="4"/>
  <c r="F189" i="4"/>
  <c r="H189" i="4" s="1"/>
  <c r="F59" i="4"/>
  <c r="F90" i="4"/>
  <c r="H90" i="4" s="1"/>
  <c r="F161" i="4"/>
  <c r="H161" i="4" s="1"/>
  <c r="F188" i="4"/>
  <c r="H188" i="4" s="1"/>
  <c r="F145" i="4"/>
  <c r="H145" i="4" s="1"/>
  <c r="H149" i="4"/>
  <c r="F202" i="4"/>
  <c r="H202" i="4" s="1"/>
  <c r="F198" i="4"/>
  <c r="F160" i="4"/>
  <c r="H160" i="4" s="1"/>
  <c r="F75" i="4"/>
  <c r="H75" i="4" s="1"/>
  <c r="F138" i="4"/>
  <c r="H138" i="4" s="1"/>
  <c r="G138" i="4" s="1"/>
  <c r="F178" i="4"/>
  <c r="F11" i="4"/>
  <c r="F182" i="4"/>
  <c r="H182" i="4" s="1"/>
  <c r="G182" i="4" s="1"/>
  <c r="H165" i="4"/>
  <c r="G165" i="4" s="1"/>
  <c r="F9" i="4"/>
  <c r="F13" i="4"/>
  <c r="H13" i="4" s="1"/>
  <c r="G13" i="4" s="1"/>
  <c r="J9" i="4"/>
  <c r="J13" i="4"/>
  <c r="K46" i="4" l="1"/>
  <c r="G29" i="4"/>
  <c r="H46" i="4"/>
  <c r="G46" i="4" s="1"/>
  <c r="G189" i="4"/>
  <c r="G26" i="4"/>
  <c r="G82" i="4"/>
  <c r="K16" i="4"/>
  <c r="G126" i="4"/>
  <c r="L72" i="4"/>
  <c r="K72" i="4" s="1"/>
  <c r="G81" i="4"/>
  <c r="G142" i="4"/>
  <c r="G122" i="4"/>
  <c r="G118" i="4"/>
  <c r="K193" i="4"/>
  <c r="G212" i="4"/>
  <c r="G181" i="4"/>
  <c r="H157" i="4"/>
  <c r="G157" i="4" s="1"/>
  <c r="H137" i="4"/>
  <c r="G137" i="4" s="1"/>
  <c r="G67" i="4"/>
  <c r="H197" i="4"/>
  <c r="G197" i="4" s="1"/>
  <c r="G162" i="4"/>
  <c r="K56" i="4"/>
  <c r="K24" i="4"/>
  <c r="K97" i="4"/>
  <c r="K66" i="4"/>
  <c r="L196" i="4"/>
  <c r="K196" i="4" s="1"/>
  <c r="L129" i="4"/>
  <c r="K129" i="4" s="1"/>
  <c r="G166" i="4"/>
  <c r="K198" i="4"/>
  <c r="K69" i="4"/>
  <c r="L13" i="4"/>
  <c r="K13" i="4" s="1"/>
  <c r="G110" i="4"/>
  <c r="H74" i="4"/>
  <c r="G74" i="4" s="1"/>
  <c r="G49" i="4"/>
  <c r="H48" i="4"/>
  <c r="G48" i="4" s="1"/>
  <c r="G28" i="4"/>
  <c r="L87" i="4"/>
  <c r="K87" i="4" s="1"/>
  <c r="K206" i="4"/>
  <c r="K40" i="4"/>
  <c r="K130" i="4"/>
  <c r="L67" i="4"/>
  <c r="K67" i="4" s="1"/>
  <c r="G186" i="4"/>
  <c r="G44" i="4"/>
  <c r="G75" i="4"/>
  <c r="G161" i="4"/>
  <c r="G128" i="4"/>
  <c r="H178" i="4"/>
  <c r="G178" i="4" s="1"/>
  <c r="G202" i="4"/>
  <c r="G194" i="4"/>
  <c r="G121" i="4"/>
  <c r="H86" i="4"/>
  <c r="G86" i="4" s="1"/>
  <c r="H205" i="4"/>
  <c r="G205" i="4" s="1"/>
  <c r="L209" i="4"/>
  <c r="K209" i="4" s="1"/>
  <c r="G84" i="4"/>
  <c r="H79" i="4"/>
  <c r="G79" i="4" s="1"/>
  <c r="L64" i="4"/>
  <c r="K64" i="4" s="1"/>
  <c r="G200" i="4"/>
  <c r="G149" i="4"/>
  <c r="G179" i="4"/>
  <c r="F216" i="4"/>
  <c r="G198" i="4"/>
  <c r="G188" i="4"/>
  <c r="G140" i="4"/>
  <c r="G37" i="4"/>
  <c r="G206" i="4"/>
  <c r="H169" i="4"/>
  <c r="G169" i="4" s="1"/>
  <c r="G133" i="4"/>
  <c r="G35" i="4"/>
  <c r="H113" i="4"/>
  <c r="G113" i="4" s="1"/>
  <c r="G92" i="4"/>
  <c r="G154" i="4"/>
  <c r="H68" i="4"/>
  <c r="G68" i="4" s="1"/>
  <c r="H36" i="4"/>
  <c r="G36" i="4" s="1"/>
  <c r="K21" i="4"/>
  <c r="K8" i="4"/>
  <c r="G164" i="4"/>
  <c r="G183" i="4"/>
  <c r="G135" i="4"/>
  <c r="G95" i="4"/>
  <c r="K12" i="4"/>
  <c r="K191" i="4"/>
  <c r="L199" i="4"/>
  <c r="K199" i="4" s="1"/>
  <c r="K164" i="4"/>
  <c r="K156" i="4"/>
  <c r="L136" i="4"/>
  <c r="K136" i="4" s="1"/>
  <c r="H112" i="4"/>
  <c r="G112" i="4" s="1"/>
  <c r="G40" i="4"/>
  <c r="K93" i="4"/>
  <c r="K30" i="4"/>
  <c r="K212" i="4"/>
  <c r="K180" i="4"/>
  <c r="G111" i="4"/>
  <c r="G103" i="4"/>
  <c r="H64" i="4"/>
  <c r="G64" i="4" s="1"/>
  <c r="L184" i="4"/>
  <c r="K184" i="4" s="1"/>
  <c r="L57" i="4"/>
  <c r="K57" i="4" s="1"/>
  <c r="K53" i="4"/>
  <c r="K141" i="4"/>
  <c r="K125" i="4"/>
  <c r="K62" i="4"/>
  <c r="K202" i="4"/>
  <c r="K88" i="4"/>
  <c r="L9" i="4"/>
  <c r="K9" i="4" s="1"/>
  <c r="H11" i="4"/>
  <c r="G11" i="4" s="1"/>
  <c r="G160" i="4"/>
  <c r="G145" i="4"/>
  <c r="H59" i="4"/>
  <c r="G59" i="4" s="1"/>
  <c r="G130" i="4"/>
  <c r="H177" i="4"/>
  <c r="G177" i="4" s="1"/>
  <c r="H93" i="4"/>
  <c r="G93" i="4" s="1"/>
  <c r="G170" i="4"/>
  <c r="H20" i="4"/>
  <c r="G20" i="4" s="1"/>
  <c r="L143" i="4"/>
  <c r="K143" i="4" s="1"/>
  <c r="G174" i="4"/>
  <c r="G139" i="4"/>
  <c r="G58" i="4"/>
  <c r="G83" i="4"/>
  <c r="G96" i="4"/>
  <c r="G151" i="4"/>
  <c r="G120" i="4"/>
  <c r="G147" i="4"/>
  <c r="K135" i="4"/>
  <c r="G207" i="4"/>
  <c r="G114" i="4"/>
  <c r="G190" i="4"/>
  <c r="G105" i="4"/>
  <c r="G98" i="4"/>
  <c r="G14" i="4"/>
  <c r="G61" i="4"/>
  <c r="G21" i="4"/>
  <c r="G153" i="4"/>
  <c r="G123" i="4"/>
  <c r="K175" i="4"/>
  <c r="K77" i="4"/>
  <c r="K83" i="4"/>
  <c r="K203" i="4"/>
  <c r="H201" i="4"/>
  <c r="G201" i="4" s="1"/>
  <c r="H51" i="4"/>
  <c r="G51" i="4" s="1"/>
  <c r="H9" i="4"/>
  <c r="G9" i="4" s="1"/>
  <c r="G19" i="4"/>
  <c r="G66" i="4"/>
  <c r="K166" i="4"/>
  <c r="G8" i="4"/>
  <c r="G53" i="4"/>
  <c r="G107" i="4"/>
  <c r="G159" i="4"/>
  <c r="G43" i="4"/>
  <c r="H141" i="4"/>
  <c r="G141" i="4" s="1"/>
  <c r="G163" i="4"/>
  <c r="G69" i="4"/>
  <c r="G73" i="4"/>
  <c r="G108" i="4"/>
  <c r="G34" i="4"/>
  <c r="G76" i="4"/>
  <c r="G171" i="4"/>
  <c r="H155" i="4"/>
  <c r="G155" i="4" s="1"/>
  <c r="G210" i="4"/>
  <c r="H101" i="4"/>
  <c r="G101" i="4" s="1"/>
  <c r="G54" i="4"/>
  <c r="G195" i="4"/>
  <c r="H203" i="4"/>
  <c r="G203" i="4" s="1"/>
  <c r="G168" i="4"/>
  <c r="H116" i="4"/>
  <c r="G116" i="4" s="1"/>
  <c r="G85" i="4"/>
  <c r="H109" i="4"/>
  <c r="G109" i="4" s="1"/>
  <c r="G78" i="4"/>
  <c r="H25" i="4"/>
  <c r="G25" i="4" s="1"/>
  <c r="G124" i="4"/>
  <c r="H71" i="4"/>
  <c r="G71" i="4" s="1"/>
  <c r="G39" i="4"/>
  <c r="G176" i="4"/>
  <c r="G33" i="4"/>
  <c r="G131" i="4"/>
  <c r="G91" i="4"/>
  <c r="K183" i="4"/>
  <c r="K122" i="4"/>
  <c r="K148" i="4"/>
  <c r="K103" i="4"/>
  <c r="K32" i="4"/>
  <c r="H158" i="4"/>
  <c r="G158" i="4" s="1"/>
  <c r="H119" i="4"/>
  <c r="G119" i="4" s="1"/>
  <c r="H87" i="4"/>
  <c r="G87" i="4" s="1"/>
  <c r="H144" i="4"/>
  <c r="G144" i="4" s="1"/>
  <c r="H16" i="4"/>
  <c r="G16" i="4" s="1"/>
  <c r="G213" i="4"/>
  <c r="G100" i="4"/>
  <c r="G156" i="4"/>
  <c r="K150" i="4"/>
  <c r="L160" i="4"/>
  <c r="K160" i="4" s="1"/>
  <c r="G193" i="4"/>
  <c r="J216" i="4"/>
  <c r="G97" i="4"/>
  <c r="K201" i="4"/>
  <c r="H211" i="4"/>
  <c r="G211" i="4" s="1"/>
  <c r="G132" i="4"/>
  <c r="G41" i="4"/>
  <c r="H31" i="4"/>
  <c r="G31" i="4" s="1"/>
  <c r="H7" i="4"/>
  <c r="G7" i="4" s="1"/>
  <c r="H22" i="4"/>
  <c r="G22" i="4" s="1"/>
  <c r="G136" i="4"/>
  <c r="H148" i="4"/>
  <c r="G148" i="4" s="1"/>
  <c r="H63" i="4"/>
  <c r="G63" i="4" s="1"/>
  <c r="H57" i="4"/>
  <c r="G57" i="4" s="1"/>
  <c r="H102" i="4"/>
  <c r="G102" i="4" s="1"/>
  <c r="G18" i="4"/>
  <c r="H187" i="4"/>
  <c r="G187" i="4" s="1"/>
  <c r="H60" i="4"/>
  <c r="G60" i="4" s="1"/>
  <c r="L111" i="4"/>
  <c r="K111" i="4" s="1"/>
  <c r="L137" i="4"/>
  <c r="K137" i="4" s="1"/>
  <c r="K80" i="4"/>
  <c r="L114" i="4"/>
  <c r="K114" i="4" s="1"/>
  <c r="L171" i="4"/>
  <c r="K171" i="4" s="1"/>
  <c r="L204" i="4"/>
  <c r="K204" i="4" s="1"/>
  <c r="L138" i="4"/>
  <c r="K138" i="4" s="1"/>
  <c r="L75" i="4"/>
  <c r="K75" i="4" s="1"/>
  <c r="L161" i="4"/>
  <c r="K161" i="4" s="1"/>
  <c r="L98" i="4"/>
  <c r="K98" i="4" s="1"/>
  <c r="L55" i="4"/>
  <c r="K55" i="4" s="1"/>
  <c r="K121" i="4"/>
  <c r="K108" i="4"/>
  <c r="G17" i="4"/>
  <c r="G150" i="4"/>
  <c r="G24" i="4"/>
  <c r="K213" i="4"/>
  <c r="L187" i="4"/>
  <c r="K187" i="4" s="1"/>
  <c r="K154" i="4"/>
  <c r="K147" i="4"/>
  <c r="L123" i="4"/>
  <c r="K123" i="4" s="1"/>
  <c r="K91" i="4"/>
  <c r="K84" i="4"/>
  <c r="L60" i="4"/>
  <c r="K60" i="4" s="1"/>
  <c r="K28" i="4"/>
  <c r="K20" i="4"/>
  <c r="L200" i="4"/>
  <c r="K200" i="4" s="1"/>
  <c r="K165" i="4"/>
  <c r="K157" i="4"/>
  <c r="L134" i="4"/>
  <c r="K134" i="4" s="1"/>
  <c r="K102" i="4"/>
  <c r="K94" i="4"/>
  <c r="L71" i="4"/>
  <c r="K71" i="4" s="1"/>
  <c r="L15" i="4"/>
  <c r="K15" i="4" s="1"/>
  <c r="K211" i="4"/>
  <c r="K168" i="4"/>
  <c r="K152" i="4"/>
  <c r="L89" i="4"/>
  <c r="K89" i="4" s="1"/>
  <c r="K82" i="4"/>
  <c r="K42" i="4"/>
  <c r="K26" i="4"/>
  <c r="L163" i="4"/>
  <c r="K163" i="4" s="1"/>
  <c r="K124" i="4"/>
  <c r="K100" i="4"/>
  <c r="L37" i="4"/>
  <c r="K37" i="4" s="1"/>
  <c r="L43" i="4"/>
  <c r="K43" i="4" s="1"/>
  <c r="K11" i="4"/>
  <c r="K207" i="4"/>
  <c r="L181" i="4"/>
  <c r="K181" i="4" s="1"/>
  <c r="K197" i="4"/>
  <c r="K131" i="4"/>
  <c r="K68" i="4"/>
  <c r="K208" i="4"/>
  <c r="K142" i="4"/>
  <c r="K79" i="4"/>
  <c r="K192" i="4"/>
  <c r="K189" i="4"/>
  <c r="K74" i="4"/>
  <c r="K179" i="4"/>
  <c r="K115" i="4"/>
  <c r="K52" i="4"/>
  <c r="K190" i="4"/>
  <c r="K126" i="4"/>
  <c r="K63" i="4"/>
  <c r="K31" i="4"/>
  <c r="K145" i="4"/>
  <c r="K105" i="4"/>
  <c r="K18" i="4"/>
  <c r="K188" i="4"/>
  <c r="L92" i="4"/>
  <c r="K92" i="4" s="1"/>
  <c r="K61" i="4"/>
  <c r="K35" i="4"/>
  <c r="K172" i="4"/>
  <c r="K162" i="4"/>
  <c r="K99" i="4"/>
  <c r="K36" i="4"/>
  <c r="K174" i="4"/>
  <c r="K110" i="4"/>
  <c r="K155" i="4"/>
  <c r="K29" i="4"/>
  <c r="K19" i="4"/>
  <c r="L109" i="4"/>
  <c r="K109" i="4" s="1"/>
  <c r="L78" i="4"/>
  <c r="K78" i="4" s="1"/>
  <c r="L48" i="4"/>
  <c r="K48" i="4" s="1"/>
  <c r="L14" i="4"/>
  <c r="K14" i="4" s="1"/>
  <c r="K167" i="4"/>
  <c r="K151" i="4"/>
  <c r="K120" i="4"/>
  <c r="K104" i="4"/>
  <c r="K73" i="4"/>
  <c r="K41" i="4"/>
  <c r="K25" i="4"/>
  <c r="K117" i="4"/>
  <c r="K22" i="4"/>
  <c r="K210" i="4"/>
  <c r="K194" i="4"/>
  <c r="K176" i="4"/>
  <c r="K159" i="4"/>
  <c r="K128" i="4"/>
  <c r="K112" i="4"/>
  <c r="K96" i="4"/>
  <c r="K81" i="4"/>
  <c r="K65" i="4"/>
  <c r="K33" i="4"/>
  <c r="K17" i="4"/>
  <c r="K216" i="4" l="1"/>
  <c r="H216" i="4"/>
  <c r="L216" i="4"/>
  <c r="G216" i="4"/>
  <c r="F158" i="5"/>
  <c r="H158" i="5" s="1"/>
  <c r="F146" i="5"/>
  <c r="F166" i="5"/>
  <c r="H166" i="5" s="1"/>
  <c r="F175" i="5"/>
  <c r="H175" i="5" s="1"/>
  <c r="G175" i="5" s="1"/>
  <c r="F162" i="5"/>
  <c r="F170" i="5"/>
  <c r="J49" i="5"/>
  <c r="L49" i="5" s="1"/>
  <c r="K49" i="5" s="1"/>
  <c r="J44" i="5"/>
  <c r="L44" i="5" s="1"/>
  <c r="J61" i="5"/>
  <c r="L61" i="5" s="1"/>
  <c r="J69" i="5"/>
  <c r="J81" i="5"/>
  <c r="L81" i="5" s="1"/>
  <c r="K81" i="5" s="1"/>
  <c r="J85" i="5"/>
  <c r="J96" i="5"/>
  <c r="J100" i="5"/>
  <c r="J132" i="5"/>
  <c r="L132" i="5" s="1"/>
  <c r="K132" i="5" s="1"/>
  <c r="J136" i="5"/>
  <c r="J148" i="5"/>
  <c r="L148" i="5" s="1"/>
  <c r="J152" i="5"/>
  <c r="L164" i="5"/>
  <c r="K164" i="5" s="1"/>
  <c r="J168" i="5"/>
  <c r="J181" i="5"/>
  <c r="L181" i="5" s="1"/>
  <c r="K181" i="5" s="1"/>
  <c r="J40" i="5"/>
  <c r="J32" i="5"/>
  <c r="L32" i="5" s="1"/>
  <c r="K32" i="5" s="1"/>
  <c r="J108" i="5"/>
  <c r="J197" i="5"/>
  <c r="L197" i="5" s="1"/>
  <c r="J205" i="5"/>
  <c r="J36" i="5"/>
  <c r="L36" i="5" s="1"/>
  <c r="K36" i="5" s="1"/>
  <c r="J12" i="5"/>
  <c r="J112" i="5"/>
  <c r="J185" i="5"/>
  <c r="J209" i="5"/>
  <c r="L209" i="5" s="1"/>
  <c r="K209" i="5" s="1"/>
  <c r="J7" i="5"/>
  <c r="F173" i="5"/>
  <c r="H173" i="5" s="1"/>
  <c r="J173" i="5"/>
  <c r="L173" i="5" s="1"/>
  <c r="K173" i="5" s="1"/>
  <c r="F16" i="5"/>
  <c r="H16" i="5" s="1"/>
  <c r="G16" i="5" s="1"/>
  <c r="F204" i="5"/>
  <c r="H204" i="5" s="1"/>
  <c r="J182" i="5"/>
  <c r="J196" i="5"/>
  <c r="F39" i="5"/>
  <c r="F77" i="5"/>
  <c r="F44" i="5"/>
  <c r="G44" i="5" s="1"/>
  <c r="F38" i="5"/>
  <c r="H38" i="5" s="1"/>
  <c r="G38" i="5" s="1"/>
  <c r="F80" i="5"/>
  <c r="H80" i="5" s="1"/>
  <c r="F90" i="5"/>
  <c r="J113" i="5"/>
  <c r="J70" i="5"/>
  <c r="L70" i="5" s="1"/>
  <c r="K70" i="5" s="1"/>
  <c r="J37" i="5"/>
  <c r="J74" i="5"/>
  <c r="L74" i="5" s="1"/>
  <c r="K74" i="5" s="1"/>
  <c r="F102" i="5"/>
  <c r="F55" i="5"/>
  <c r="H55" i="5" s="1"/>
  <c r="G55" i="5" s="1"/>
  <c r="F40" i="5"/>
  <c r="F125" i="5"/>
  <c r="H125" i="5" s="1"/>
  <c r="G125" i="5" s="1"/>
  <c r="F93" i="5"/>
  <c r="H42" i="5"/>
  <c r="G42" i="5" s="1"/>
  <c r="H213" i="5"/>
  <c r="G213" i="5" s="1"/>
  <c r="H43" i="5"/>
  <c r="G43" i="5" s="1"/>
  <c r="F25" i="5"/>
  <c r="J127" i="5"/>
  <c r="L127" i="5" s="1"/>
  <c r="K127" i="5" s="1"/>
  <c r="F177" i="5"/>
  <c r="F150" i="5"/>
  <c r="H150" i="5" s="1"/>
  <c r="G150" i="5" s="1"/>
  <c r="J14" i="5"/>
  <c r="L14" i="5" s="1"/>
  <c r="L57" i="5"/>
  <c r="J77" i="5"/>
  <c r="J92" i="5"/>
  <c r="L92" i="5" s="1"/>
  <c r="K92" i="5" s="1"/>
  <c r="J128" i="5"/>
  <c r="L128" i="5" s="1"/>
  <c r="J144" i="5"/>
  <c r="L144" i="5" s="1"/>
  <c r="J177" i="5"/>
  <c r="L177" i="5" s="1"/>
  <c r="K177" i="5" s="1"/>
  <c r="J24" i="5"/>
  <c r="L24" i="5" s="1"/>
  <c r="J189" i="5"/>
  <c r="L189" i="5" s="1"/>
  <c r="J19" i="5"/>
  <c r="J28" i="5"/>
  <c r="L28" i="5" s="1"/>
  <c r="K28" i="5" s="1"/>
  <c r="J201" i="5"/>
  <c r="L201" i="5" s="1"/>
  <c r="L43" i="5"/>
  <c r="K43" i="5" s="1"/>
  <c r="J186" i="5"/>
  <c r="L186" i="5" s="1"/>
  <c r="F161" i="5"/>
  <c r="H161" i="5" s="1"/>
  <c r="G161" i="5" s="1"/>
  <c r="F176" i="5"/>
  <c r="G176" i="5" s="1"/>
  <c r="J208" i="5"/>
  <c r="J207" i="5"/>
  <c r="L207" i="5" s="1"/>
  <c r="F179" i="5"/>
  <c r="F12" i="5"/>
  <c r="H12" i="5" s="1"/>
  <c r="G12" i="5" s="1"/>
  <c r="F131" i="5"/>
  <c r="F122" i="5"/>
  <c r="H122" i="5" s="1"/>
  <c r="J133" i="5"/>
  <c r="J97" i="5"/>
  <c r="L97" i="5" s="1"/>
  <c r="K97" i="5" s="1"/>
  <c r="J54" i="5"/>
  <c r="J17" i="5"/>
  <c r="L17" i="5" s="1"/>
  <c r="F130" i="5"/>
  <c r="F79" i="5"/>
  <c r="H79" i="5" s="1"/>
  <c r="G79" i="5" s="1"/>
  <c r="F18" i="5"/>
  <c r="H18" i="5" s="1"/>
  <c r="J68" i="5"/>
  <c r="L68" i="5" s="1"/>
  <c r="K68" i="5" s="1"/>
  <c r="F109" i="5"/>
  <c r="F74" i="5"/>
  <c r="H74" i="5" s="1"/>
  <c r="G74" i="5" s="1"/>
  <c r="H58" i="5"/>
  <c r="G58" i="5" s="1"/>
  <c r="F124" i="5"/>
  <c r="J107" i="5"/>
  <c r="L107" i="5" s="1"/>
  <c r="K107" i="5" s="1"/>
  <c r="F138" i="5"/>
  <c r="H138" i="5" s="1"/>
  <c r="J53" i="5"/>
  <c r="L53" i="5" s="1"/>
  <c r="J88" i="5"/>
  <c r="J140" i="5"/>
  <c r="L140" i="5" s="1"/>
  <c r="K140" i="5" s="1"/>
  <c r="J172" i="5"/>
  <c r="L172" i="5" s="1"/>
  <c r="J116" i="5"/>
  <c r="L116" i="5" s="1"/>
  <c r="K116" i="5" s="1"/>
  <c r="J20" i="5"/>
  <c r="L106" i="5"/>
  <c r="K106" i="5" s="1"/>
  <c r="H157" i="5"/>
  <c r="G157" i="5" s="1"/>
  <c r="J87" i="5"/>
  <c r="L87" i="5" s="1"/>
  <c r="K87" i="5" s="1"/>
  <c r="J23" i="5"/>
  <c r="J134" i="5"/>
  <c r="L134" i="5" s="1"/>
  <c r="K134" i="5" s="1"/>
  <c r="J102" i="5"/>
  <c r="J67" i="5"/>
  <c r="L67" i="5" s="1"/>
  <c r="K67" i="5" s="1"/>
  <c r="J22" i="5"/>
  <c r="F36" i="5"/>
  <c r="H36" i="5" s="1"/>
  <c r="F116" i="5"/>
  <c r="J93" i="5"/>
  <c r="L93" i="5" s="1"/>
  <c r="L33" i="5"/>
  <c r="F126" i="5"/>
  <c r="H126" i="5" s="1"/>
  <c r="G126" i="5" s="1"/>
  <c r="F51" i="5"/>
  <c r="F121" i="5"/>
  <c r="F70" i="5"/>
  <c r="F21" i="5"/>
  <c r="J80" i="5"/>
  <c r="L80" i="5" s="1"/>
  <c r="J126" i="5"/>
  <c r="J90" i="5"/>
  <c r="L90" i="5" s="1"/>
  <c r="J99" i="5"/>
  <c r="L99" i="5" s="1"/>
  <c r="K99" i="5" s="1"/>
  <c r="F207" i="5"/>
  <c r="F195" i="5"/>
  <c r="F72" i="5"/>
  <c r="F171" i="5"/>
  <c r="H171" i="5" s="1"/>
  <c r="G171" i="5" s="1"/>
  <c r="F123" i="5"/>
  <c r="H123" i="5" s="1"/>
  <c r="F145" i="5"/>
  <c r="H164" i="5"/>
  <c r="F194" i="5"/>
  <c r="F172" i="5"/>
  <c r="J64" i="5"/>
  <c r="L64" i="5" s="1"/>
  <c r="F132" i="5"/>
  <c r="J114" i="5"/>
  <c r="L114" i="5" s="1"/>
  <c r="K114" i="5" s="1"/>
  <c r="J83" i="5"/>
  <c r="L83" i="5" s="1"/>
  <c r="J51" i="5"/>
  <c r="J18" i="5"/>
  <c r="L18" i="5" s="1"/>
  <c r="F22" i="5"/>
  <c r="F127" i="5"/>
  <c r="G127" i="5" s="1"/>
  <c r="F26" i="5"/>
  <c r="H26" i="5" s="1"/>
  <c r="J50" i="5"/>
  <c r="L50" i="5" s="1"/>
  <c r="K50" i="5" s="1"/>
  <c r="J52" i="5"/>
  <c r="L52" i="5" s="1"/>
  <c r="F71" i="5"/>
  <c r="H71" i="5" s="1"/>
  <c r="F24" i="5"/>
  <c r="H24" i="5" s="1"/>
  <c r="F89" i="5"/>
  <c r="H89" i="5" s="1"/>
  <c r="G89" i="5" s="1"/>
  <c r="F37" i="5"/>
  <c r="H37" i="5" s="1"/>
  <c r="J123" i="5"/>
  <c r="J60" i="5"/>
  <c r="L60" i="5" s="1"/>
  <c r="L130" i="5"/>
  <c r="K130" i="5" s="1"/>
  <c r="J59" i="5"/>
  <c r="L59" i="5" s="1"/>
  <c r="J202" i="5"/>
  <c r="L202" i="5" s="1"/>
  <c r="K202" i="5" s="1"/>
  <c r="F199" i="5"/>
  <c r="F153" i="5"/>
  <c r="G153" i="5" s="1"/>
  <c r="F196" i="5"/>
  <c r="H196" i="5" s="1"/>
  <c r="F151" i="5"/>
  <c r="G151" i="5" s="1"/>
  <c r="F76" i="5"/>
  <c r="H76" i="5" s="1"/>
  <c r="F197" i="5"/>
  <c r="F148" i="5"/>
  <c r="H148" i="5" s="1"/>
  <c r="F167" i="5"/>
  <c r="H167" i="5" s="1"/>
  <c r="G167" i="5" s="1"/>
  <c r="F139" i="5"/>
  <c r="J176" i="5"/>
  <c r="L176" i="5" s="1"/>
  <c r="K176" i="5" s="1"/>
  <c r="J89" i="5"/>
  <c r="L89" i="5" s="1"/>
  <c r="J175" i="5"/>
  <c r="L175" i="5" s="1"/>
  <c r="K175" i="5" s="1"/>
  <c r="J184" i="5"/>
  <c r="L184" i="5" s="1"/>
  <c r="F23" i="5"/>
  <c r="H23" i="5" s="1"/>
  <c r="G23" i="5" s="1"/>
  <c r="J41" i="5"/>
  <c r="L41" i="5" s="1"/>
  <c r="F19" i="5"/>
  <c r="H19" i="5" s="1"/>
  <c r="G19" i="5" s="1"/>
  <c r="L105" i="5"/>
  <c r="K105" i="5" s="1"/>
  <c r="F178" i="5"/>
  <c r="H178" i="5" s="1"/>
  <c r="F69" i="5"/>
  <c r="J129" i="5"/>
  <c r="F98" i="5"/>
  <c r="J47" i="5"/>
  <c r="F108" i="5"/>
  <c r="J39" i="5"/>
  <c r="L39" i="5" s="1"/>
  <c r="K39" i="5" s="1"/>
  <c r="H65" i="5"/>
  <c r="G65" i="5" s="1"/>
  <c r="J42" i="5"/>
  <c r="J206" i="5"/>
  <c r="L206" i="5" s="1"/>
  <c r="K206" i="5" s="1"/>
  <c r="F185" i="5"/>
  <c r="H185" i="5" s="1"/>
  <c r="F188" i="5"/>
  <c r="F143" i="5"/>
  <c r="F198" i="5"/>
  <c r="F142" i="5"/>
  <c r="J73" i="5"/>
  <c r="J156" i="5"/>
  <c r="L156" i="5" s="1"/>
  <c r="K156" i="5" s="1"/>
  <c r="J213" i="5"/>
  <c r="L213" i="5" s="1"/>
  <c r="F155" i="5"/>
  <c r="H155" i="5" s="1"/>
  <c r="G155" i="5" s="1"/>
  <c r="J204" i="5"/>
  <c r="J151" i="5"/>
  <c r="L151" i="5" s="1"/>
  <c r="K151" i="5" s="1"/>
  <c r="J191" i="5"/>
  <c r="J150" i="5"/>
  <c r="L150" i="5" s="1"/>
  <c r="F60" i="5"/>
  <c r="F85" i="5"/>
  <c r="G85" i="5" s="1"/>
  <c r="F14" i="5"/>
  <c r="H14" i="5" s="1"/>
  <c r="G14" i="5" s="1"/>
  <c r="J103" i="5"/>
  <c r="J75" i="5"/>
  <c r="L75" i="5" s="1"/>
  <c r="K75" i="5" s="1"/>
  <c r="F163" i="5"/>
  <c r="F115" i="5"/>
  <c r="F205" i="5"/>
  <c r="F182" i="5"/>
  <c r="F160" i="5"/>
  <c r="F184" i="5"/>
  <c r="F147" i="5"/>
  <c r="J188" i="5"/>
  <c r="J143" i="5"/>
  <c r="L143" i="5" s="1"/>
  <c r="J187" i="5"/>
  <c r="L187" i="5" s="1"/>
  <c r="K187" i="5" s="1"/>
  <c r="J142" i="5"/>
  <c r="J167" i="5"/>
  <c r="L167" i="5" s="1"/>
  <c r="K167" i="5" s="1"/>
  <c r="H35" i="5"/>
  <c r="G35" i="5" s="1"/>
  <c r="J141" i="5"/>
  <c r="F103" i="5"/>
  <c r="F211" i="5"/>
  <c r="F81" i="5"/>
  <c r="F20" i="5"/>
  <c r="F135" i="5"/>
  <c r="G135" i="5" s="1"/>
  <c r="F59" i="5"/>
  <c r="H59" i="5" s="1"/>
  <c r="G59" i="5" s="1"/>
  <c r="J101" i="5"/>
  <c r="J62" i="5"/>
  <c r="L62" i="5" s="1"/>
  <c r="K62" i="5" s="1"/>
  <c r="J94" i="5"/>
  <c r="H41" i="5"/>
  <c r="G41" i="5" s="1"/>
  <c r="F156" i="5"/>
  <c r="G156" i="5" s="1"/>
  <c r="F192" i="5"/>
  <c r="H192" i="5" s="1"/>
  <c r="G192" i="5" s="1"/>
  <c r="J154" i="5"/>
  <c r="J203" i="5"/>
  <c r="L203" i="5" s="1"/>
  <c r="L58" i="5"/>
  <c r="K58" i="5" s="1"/>
  <c r="F96" i="5"/>
  <c r="F64" i="5"/>
  <c r="H64" i="5" s="1"/>
  <c r="G64" i="5" s="1"/>
  <c r="J66" i="5"/>
  <c r="H105" i="5"/>
  <c r="G105" i="5" s="1"/>
  <c r="J15" i="5"/>
  <c r="L15" i="5" s="1"/>
  <c r="K15" i="5" s="1"/>
  <c r="F190" i="5"/>
  <c r="H190" i="5" s="1"/>
  <c r="F212" i="5"/>
  <c r="G212" i="5" s="1"/>
  <c r="F56" i="5"/>
  <c r="F201" i="5"/>
  <c r="H201" i="5" s="1"/>
  <c r="F181" i="5"/>
  <c r="G181" i="5" s="1"/>
  <c r="F200" i="5"/>
  <c r="G200" i="5" s="1"/>
  <c r="F159" i="5"/>
  <c r="H159" i="5" s="1"/>
  <c r="F187" i="5"/>
  <c r="H187" i="5" s="1"/>
  <c r="F91" i="5"/>
  <c r="H91" i="5" s="1"/>
  <c r="G91" i="5" s="1"/>
  <c r="L163" i="5"/>
  <c r="J200" i="5"/>
  <c r="L200" i="5" s="1"/>
  <c r="K200" i="5" s="1"/>
  <c r="J174" i="5"/>
  <c r="J195" i="5"/>
  <c r="L195" i="5" s="1"/>
  <c r="K195" i="5" s="1"/>
  <c r="H183" i="5"/>
  <c r="G183" i="5" s="1"/>
  <c r="F53" i="5"/>
  <c r="F49" i="5"/>
  <c r="F95" i="5"/>
  <c r="H95" i="5" s="1"/>
  <c r="G95" i="5" s="1"/>
  <c r="F100" i="5"/>
  <c r="J117" i="5"/>
  <c r="L117" i="5" s="1"/>
  <c r="K117" i="5" s="1"/>
  <c r="J78" i="5"/>
  <c r="J21" i="5"/>
  <c r="F134" i="5"/>
  <c r="F83" i="5"/>
  <c r="H30" i="5"/>
  <c r="J110" i="5"/>
  <c r="L110" i="5" s="1"/>
  <c r="K110" i="5" s="1"/>
  <c r="F129" i="5"/>
  <c r="G129" i="5" s="1"/>
  <c r="F97" i="5"/>
  <c r="F62" i="5"/>
  <c r="H62" i="5" s="1"/>
  <c r="J135" i="5"/>
  <c r="J91" i="5"/>
  <c r="L91" i="5" s="1"/>
  <c r="K91" i="5" s="1"/>
  <c r="J48" i="5"/>
  <c r="L48" i="5" s="1"/>
  <c r="J63" i="5"/>
  <c r="L63" i="5"/>
  <c r="J55" i="5"/>
  <c r="F168" i="5"/>
  <c r="F180" i="5"/>
  <c r="H180" i="5" s="1"/>
  <c r="G180" i="5" s="1"/>
  <c r="F99" i="5"/>
  <c r="J138" i="5"/>
  <c r="J158" i="5"/>
  <c r="J155" i="5"/>
  <c r="J162" i="5"/>
  <c r="L162" i="5" s="1"/>
  <c r="K162" i="5" s="1"/>
  <c r="F112" i="5"/>
  <c r="H112" i="5" s="1"/>
  <c r="G112" i="5" s="1"/>
  <c r="F209" i="5"/>
  <c r="F191" i="5"/>
  <c r="H191" i="5" s="1"/>
  <c r="G191" i="5" s="1"/>
  <c r="J212" i="5"/>
  <c r="J178" i="5"/>
  <c r="J125" i="5"/>
  <c r="F114" i="5"/>
  <c r="H114" i="5" s="1"/>
  <c r="G114" i="5" s="1"/>
  <c r="J194" i="5"/>
  <c r="F137" i="5"/>
  <c r="J199" i="5"/>
  <c r="L199" i="5" s="1"/>
  <c r="K199" i="5" s="1"/>
  <c r="J171" i="5"/>
  <c r="J25" i="5"/>
  <c r="L25" i="5" s="1"/>
  <c r="K25" i="5" s="1"/>
  <c r="F86" i="5"/>
  <c r="J29" i="5"/>
  <c r="L29" i="5" s="1"/>
  <c r="J131" i="5"/>
  <c r="G33" i="5"/>
  <c r="J84" i="5"/>
  <c r="L84" i="5" s="1"/>
  <c r="F52" i="5"/>
  <c r="H52" i="5" s="1"/>
  <c r="G52" i="5" s="1"/>
  <c r="F189" i="5"/>
  <c r="H189" i="5" s="1"/>
  <c r="J169" i="5"/>
  <c r="L169" i="5" s="1"/>
  <c r="K169" i="5" s="1"/>
  <c r="J211" i="5"/>
  <c r="L211" i="5" s="1"/>
  <c r="F61" i="5"/>
  <c r="H61" i="5" s="1"/>
  <c r="G61" i="5" s="1"/>
  <c r="J124" i="5"/>
  <c r="J193" i="5"/>
  <c r="L193" i="5" s="1"/>
  <c r="H106" i="5"/>
  <c r="G106" i="5" s="1"/>
  <c r="J153" i="5"/>
  <c r="L153" i="5" s="1"/>
  <c r="F54" i="5"/>
  <c r="H54" i="5" s="1"/>
  <c r="F136" i="5"/>
  <c r="G136" i="5" s="1"/>
  <c r="F110" i="5"/>
  <c r="H110" i="5" s="1"/>
  <c r="F63" i="5"/>
  <c r="H29" i="5"/>
  <c r="J111" i="5"/>
  <c r="L111" i="5" s="1"/>
  <c r="K111" i="5" s="1"/>
  <c r="J27" i="5"/>
  <c r="L27" i="5" s="1"/>
  <c r="J86" i="5"/>
  <c r="L86" i="5" s="1"/>
  <c r="K86" i="5" s="1"/>
  <c r="F84" i="5"/>
  <c r="H84" i="5" s="1"/>
  <c r="F107" i="5"/>
  <c r="H107" i="5" s="1"/>
  <c r="G107" i="5" s="1"/>
  <c r="J159" i="5"/>
  <c r="L159" i="5" s="1"/>
  <c r="J180" i="5"/>
  <c r="L180" i="5" s="1"/>
  <c r="K180" i="5" s="1"/>
  <c r="J145" i="5"/>
  <c r="F203" i="5"/>
  <c r="H203" i="5" s="1"/>
  <c r="G203" i="5" s="1"/>
  <c r="F11" i="5"/>
  <c r="H11" i="5" s="1"/>
  <c r="J179" i="5"/>
  <c r="J31" i="5"/>
  <c r="L31" i="5" s="1"/>
  <c r="F144" i="5"/>
  <c r="H144" i="5" s="1"/>
  <c r="G144" i="5" s="1"/>
  <c r="J192" i="5"/>
  <c r="L192" i="5" s="1"/>
  <c r="J146" i="5"/>
  <c r="L146" i="5" s="1"/>
  <c r="K146" i="5" s="1"/>
  <c r="F82" i="5"/>
  <c r="J95" i="5"/>
  <c r="L95" i="5" s="1"/>
  <c r="K95" i="5" s="1"/>
  <c r="F152" i="5"/>
  <c r="H152" i="5" s="1"/>
  <c r="J170" i="5"/>
  <c r="L170" i="5" s="1"/>
  <c r="J98" i="5"/>
  <c r="L98" i="5" s="1"/>
  <c r="J82" i="5"/>
  <c r="L82" i="5" s="1"/>
  <c r="K82" i="5" s="1"/>
  <c r="F67" i="5"/>
  <c r="H67" i="5" s="1"/>
  <c r="F66" i="5"/>
  <c r="H66" i="5" s="1"/>
  <c r="G66" i="5" s="1"/>
  <c r="F17" i="5"/>
  <c r="G17" i="5" s="1"/>
  <c r="J190" i="5"/>
  <c r="L190" i="5" s="1"/>
  <c r="K190" i="5" s="1"/>
  <c r="F68" i="5"/>
  <c r="H68" i="5" s="1"/>
  <c r="J147" i="5"/>
  <c r="F128" i="5"/>
  <c r="H128" i="5" s="1"/>
  <c r="J30" i="5"/>
  <c r="L30" i="5" s="1"/>
  <c r="K30" i="5" s="1"/>
  <c r="F50" i="5"/>
  <c r="J56" i="5"/>
  <c r="J71" i="5"/>
  <c r="L71" i="5" s="1"/>
  <c r="F9" i="5"/>
  <c r="J9" i="5"/>
  <c r="L9" i="5" s="1"/>
  <c r="J8" i="5"/>
  <c r="F169" i="5"/>
  <c r="L157" i="5"/>
  <c r="K157" i="5" s="1"/>
  <c r="H57" i="5"/>
  <c r="G57" i="5" s="1"/>
  <c r="F113" i="5"/>
  <c r="H113" i="5" s="1"/>
  <c r="J72" i="5"/>
  <c r="L72" i="5" s="1"/>
  <c r="K72" i="5" s="1"/>
  <c r="J26" i="5"/>
  <c r="L26" i="5" s="1"/>
  <c r="J198" i="5"/>
  <c r="L198" i="5" s="1"/>
  <c r="K198" i="5" s="1"/>
  <c r="F206" i="5"/>
  <c r="H206" i="5" s="1"/>
  <c r="J137" i="5"/>
  <c r="L137" i="5" s="1"/>
  <c r="K137" i="5" s="1"/>
  <c r="F27" i="5"/>
  <c r="H27" i="5" s="1"/>
  <c r="F208" i="5"/>
  <c r="H208" i="5" s="1"/>
  <c r="G208" i="5" s="1"/>
  <c r="F48" i="5"/>
  <c r="H48" i="5" s="1"/>
  <c r="J46" i="5"/>
  <c r="L46" i="5" s="1"/>
  <c r="F141" i="5"/>
  <c r="F88" i="5"/>
  <c r="H88" i="5" s="1"/>
  <c r="J109" i="5"/>
  <c r="L109" i="5" s="1"/>
  <c r="J38" i="5"/>
  <c r="L38" i="5" s="1"/>
  <c r="K38" i="5" s="1"/>
  <c r="J139" i="5"/>
  <c r="L139" i="5" s="1"/>
  <c r="F193" i="5"/>
  <c r="H193" i="5" s="1"/>
  <c r="G193" i="5" s="1"/>
  <c r="F75" i="5"/>
  <c r="H75" i="5" s="1"/>
  <c r="J115" i="5"/>
  <c r="L115" i="5" s="1"/>
  <c r="F133" i="5"/>
  <c r="H133" i="5" s="1"/>
  <c r="J76" i="5"/>
  <c r="L76" i="5" s="1"/>
  <c r="K76" i="5" s="1"/>
  <c r="J79" i="5"/>
  <c r="L79" i="5" s="1"/>
  <c r="F202" i="5"/>
  <c r="L149" i="5"/>
  <c r="F87" i="5"/>
  <c r="H87" i="5" s="1"/>
  <c r="G87" i="5" s="1"/>
  <c r="H28" i="5"/>
  <c r="F47" i="5"/>
  <c r="H47" i="5" s="1"/>
  <c r="G47" i="5" s="1"/>
  <c r="F92" i="5"/>
  <c r="G92" i="5" s="1"/>
  <c r="J122" i="5"/>
  <c r="L122" i="5" s="1"/>
  <c r="K122" i="5" s="1"/>
  <c r="J11" i="5"/>
  <c r="L11" i="5" s="1"/>
  <c r="F8" i="5"/>
  <c r="H8" i="5" s="1"/>
  <c r="F7" i="5"/>
  <c r="H7" i="5" s="1"/>
  <c r="F154" i="5"/>
  <c r="H154" i="5" s="1"/>
  <c r="J16" i="5"/>
  <c r="L16" i="5" s="1"/>
  <c r="K16" i="5" s="1"/>
  <c r="L183" i="5"/>
  <c r="K183" i="5" s="1"/>
  <c r="H78" i="5"/>
  <c r="G78" i="5" s="1"/>
  <c r="J121" i="5"/>
  <c r="L121" i="5" s="1"/>
  <c r="K121" i="5"/>
  <c r="F73" i="5"/>
  <c r="H73" i="5" s="1"/>
  <c r="G73" i="5" s="1"/>
  <c r="F94" i="5"/>
  <c r="F174" i="5"/>
  <c r="G174" i="5" s="1"/>
  <c r="F186" i="5"/>
  <c r="G186" i="5" s="1"/>
  <c r="F111" i="5"/>
  <c r="G111" i="5" s="1"/>
  <c r="J10" i="5"/>
  <c r="L10" i="5" s="1"/>
  <c r="J13" i="5"/>
  <c r="L13" i="5" s="1"/>
  <c r="F13" i="5"/>
  <c r="H13" i="5" s="1"/>
  <c r="F10" i="5"/>
  <c r="F117" i="5"/>
  <c r="G117" i="5" s="1"/>
  <c r="G11" i="5" l="1"/>
  <c r="G133" i="5"/>
  <c r="K61" i="5"/>
  <c r="G29" i="5"/>
  <c r="G27" i="5"/>
  <c r="K192" i="5"/>
  <c r="K211" i="5"/>
  <c r="K189" i="5"/>
  <c r="K29" i="5"/>
  <c r="K63" i="5"/>
  <c r="K203" i="5"/>
  <c r="K184" i="5"/>
  <c r="K159" i="5"/>
  <c r="G62" i="5"/>
  <c r="L178" i="5"/>
  <c r="K178" i="5" s="1"/>
  <c r="K150" i="5"/>
  <c r="K93" i="5"/>
  <c r="K53" i="5"/>
  <c r="K144" i="5"/>
  <c r="H170" i="5"/>
  <c r="G170" i="5" s="1"/>
  <c r="K109" i="5"/>
  <c r="K115" i="5"/>
  <c r="G88" i="5"/>
  <c r="H9" i="5"/>
  <c r="G9" i="5" s="1"/>
  <c r="K153" i="5"/>
  <c r="H69" i="5"/>
  <c r="G69" i="5" s="1"/>
  <c r="G148" i="5"/>
  <c r="H149" i="5"/>
  <c r="G149" i="5" s="1"/>
  <c r="K207" i="5"/>
  <c r="K57" i="5"/>
  <c r="K197" i="5"/>
  <c r="G36" i="5"/>
  <c r="K17" i="5"/>
  <c r="G198" i="5"/>
  <c r="H22" i="5"/>
  <c r="G22" i="5" s="1"/>
  <c r="G13" i="5"/>
  <c r="G141" i="5"/>
  <c r="L124" i="5"/>
  <c r="K124" i="5" s="1"/>
  <c r="L158" i="5"/>
  <c r="K158" i="5" s="1"/>
  <c r="H83" i="5"/>
  <c r="G83" i="5" s="1"/>
  <c r="H81" i="5"/>
  <c r="G81" i="5" s="1"/>
  <c r="H184" i="5"/>
  <c r="G184" i="5" s="1"/>
  <c r="H115" i="5"/>
  <c r="G115" i="5" s="1"/>
  <c r="L47" i="5"/>
  <c r="K47" i="5" s="1"/>
  <c r="L182" i="5"/>
  <c r="K182" i="5" s="1"/>
  <c r="L96" i="5"/>
  <c r="K96" i="5" s="1"/>
  <c r="H63" i="5"/>
  <c r="G63" i="5" s="1"/>
  <c r="H194" i="5"/>
  <c r="G194" i="5" s="1"/>
  <c r="H90" i="5"/>
  <c r="G90" i="5" s="1"/>
  <c r="K79" i="5"/>
  <c r="H99" i="5"/>
  <c r="G99" i="5" s="1"/>
  <c r="L21" i="5"/>
  <c r="K21" i="5" s="1"/>
  <c r="H103" i="5"/>
  <c r="G103" i="5" s="1"/>
  <c r="L188" i="5"/>
  <c r="K188" i="5" s="1"/>
  <c r="H182" i="5"/>
  <c r="G182" i="5" s="1"/>
  <c r="G71" i="5"/>
  <c r="H21" i="5"/>
  <c r="G21" i="5" s="1"/>
  <c r="G122" i="5"/>
  <c r="H39" i="5"/>
  <c r="G39" i="5" s="1"/>
  <c r="G173" i="5"/>
  <c r="H82" i="5"/>
  <c r="G82" i="5" s="1"/>
  <c r="H197" i="5"/>
  <c r="G197" i="5" s="1"/>
  <c r="H202" i="5"/>
  <c r="G202" i="5" s="1"/>
  <c r="K46" i="5"/>
  <c r="K170" i="5"/>
  <c r="L179" i="5"/>
  <c r="K179" i="5" s="1"/>
  <c r="L145" i="5"/>
  <c r="K145" i="5" s="1"/>
  <c r="H142" i="5"/>
  <c r="G142" i="5" s="1"/>
  <c r="H188" i="5"/>
  <c r="G188" i="5" s="1"/>
  <c r="L123" i="5"/>
  <c r="K123" i="5" s="1"/>
  <c r="L112" i="5"/>
  <c r="K112" i="5" s="1"/>
  <c r="K148" i="5"/>
  <c r="K193" i="5"/>
  <c r="L194" i="5"/>
  <c r="K194" i="5" s="1"/>
  <c r="H53" i="5"/>
  <c r="G53" i="5" s="1"/>
  <c r="G187" i="5"/>
  <c r="H56" i="5"/>
  <c r="G56" i="5" s="1"/>
  <c r="K59" i="5"/>
  <c r="G8" i="5"/>
  <c r="L101" i="5"/>
  <c r="K101" i="5" s="1"/>
  <c r="L204" i="5"/>
  <c r="K204" i="5" s="1"/>
  <c r="G154" i="5"/>
  <c r="F216" i="5"/>
  <c r="F4" i="2" s="1"/>
  <c r="H94" i="5"/>
  <c r="G94" i="5" s="1"/>
  <c r="G75" i="5"/>
  <c r="H10" i="5"/>
  <c r="G7" i="5"/>
  <c r="K11" i="5"/>
  <c r="K149" i="5"/>
  <c r="K139" i="5"/>
  <c r="G206" i="5"/>
  <c r="L8" i="5"/>
  <c r="K8" i="5" s="1"/>
  <c r="L56" i="5"/>
  <c r="K56" i="5" s="1"/>
  <c r="L147" i="5"/>
  <c r="K147" i="5" s="1"/>
  <c r="G68" i="5"/>
  <c r="G32" i="5"/>
  <c r="G67" i="5"/>
  <c r="K98" i="5"/>
  <c r="K31" i="5"/>
  <c r="G84" i="5"/>
  <c r="G110" i="5"/>
  <c r="G54" i="5"/>
  <c r="G189" i="5"/>
  <c r="L212" i="5"/>
  <c r="K212" i="5" s="1"/>
  <c r="L166" i="5"/>
  <c r="K166" i="5" s="1"/>
  <c r="L154" i="5"/>
  <c r="K154" i="5" s="1"/>
  <c r="L142" i="5"/>
  <c r="K142" i="5" s="1"/>
  <c r="L129" i="5"/>
  <c r="K129" i="5" s="1"/>
  <c r="L51" i="5"/>
  <c r="K51" i="5" s="1"/>
  <c r="H145" i="5"/>
  <c r="G145" i="5" s="1"/>
  <c r="H72" i="5"/>
  <c r="G72" i="5" s="1"/>
  <c r="K13" i="5"/>
  <c r="L165" i="5"/>
  <c r="K165" i="5" s="1"/>
  <c r="J216" i="5"/>
  <c r="J4" i="2" s="1"/>
  <c r="G48" i="5"/>
  <c r="K26" i="5"/>
  <c r="G113" i="5"/>
  <c r="H169" i="5"/>
  <c r="G169" i="5" s="1"/>
  <c r="H50" i="5"/>
  <c r="G50" i="5" s="1"/>
  <c r="G128" i="5"/>
  <c r="G152" i="5"/>
  <c r="K27" i="5"/>
  <c r="K84" i="5"/>
  <c r="L131" i="5"/>
  <c r="K131" i="5" s="1"/>
  <c r="H86" i="5"/>
  <c r="G86" i="5" s="1"/>
  <c r="L171" i="5"/>
  <c r="K171" i="5" s="1"/>
  <c r="H168" i="5"/>
  <c r="G168" i="5" s="1"/>
  <c r="L55" i="5"/>
  <c r="K55" i="5" s="1"/>
  <c r="L135" i="5"/>
  <c r="K135" i="5" s="1"/>
  <c r="H100" i="5"/>
  <c r="G100" i="5" s="1"/>
  <c r="L174" i="5"/>
  <c r="K174" i="5" s="1"/>
  <c r="H96" i="5"/>
  <c r="G96" i="5" s="1"/>
  <c r="L103" i="5"/>
  <c r="K103" i="5" s="1"/>
  <c r="H60" i="5"/>
  <c r="G60" i="5" s="1"/>
  <c r="L42" i="5"/>
  <c r="K42" i="5" s="1"/>
  <c r="H207" i="5"/>
  <c r="G207" i="5" s="1"/>
  <c r="L126" i="5"/>
  <c r="K126" i="5" s="1"/>
  <c r="H109" i="5"/>
  <c r="G109" i="5" s="1"/>
  <c r="L19" i="5"/>
  <c r="K19" i="5" s="1"/>
  <c r="H93" i="5"/>
  <c r="G93" i="5" s="1"/>
  <c r="L205" i="5"/>
  <c r="K205" i="5" s="1"/>
  <c r="L69" i="5"/>
  <c r="K69" i="5" s="1"/>
  <c r="K71" i="5"/>
  <c r="H101" i="5"/>
  <c r="G101" i="5" s="1"/>
  <c r="G132" i="5"/>
  <c r="G51" i="5"/>
  <c r="K10" i="5"/>
  <c r="G28" i="5"/>
  <c r="K9" i="5"/>
  <c r="L138" i="5"/>
  <c r="K138" i="5" s="1"/>
  <c r="G134" i="5"/>
  <c r="H20" i="5"/>
  <c r="G20" i="5" s="1"/>
  <c r="L141" i="5"/>
  <c r="K141" i="5" s="1"/>
  <c r="H147" i="5"/>
  <c r="G147" i="5" s="1"/>
  <c r="H205" i="5"/>
  <c r="G205" i="5" s="1"/>
  <c r="L73" i="5"/>
  <c r="K73" i="5" s="1"/>
  <c r="G143" i="5"/>
  <c r="H108" i="5"/>
  <c r="G108" i="5" s="1"/>
  <c r="H172" i="5"/>
  <c r="G172" i="5" s="1"/>
  <c r="H70" i="5"/>
  <c r="G70" i="5" s="1"/>
  <c r="L20" i="5"/>
  <c r="K20" i="5" s="1"/>
  <c r="G137" i="5"/>
  <c r="L125" i="5"/>
  <c r="K125" i="5" s="1"/>
  <c r="H209" i="5"/>
  <c r="G209" i="5" s="1"/>
  <c r="L155" i="5"/>
  <c r="K155" i="5" s="1"/>
  <c r="H165" i="5"/>
  <c r="G165" i="5" s="1"/>
  <c r="K48" i="5"/>
  <c r="H97" i="5"/>
  <c r="G97" i="5" s="1"/>
  <c r="G30" i="5"/>
  <c r="L78" i="5"/>
  <c r="K78" i="5" s="1"/>
  <c r="H49" i="5"/>
  <c r="G49" i="5" s="1"/>
  <c r="L161" i="5"/>
  <c r="K161" i="5" s="1"/>
  <c r="K163" i="5"/>
  <c r="G159" i="5"/>
  <c r="G201" i="5"/>
  <c r="G190" i="5"/>
  <c r="L66" i="5"/>
  <c r="K66" i="5" s="1"/>
  <c r="L94" i="5"/>
  <c r="K94" i="5" s="1"/>
  <c r="H31" i="5"/>
  <c r="G31" i="5" s="1"/>
  <c r="H211" i="5"/>
  <c r="G211" i="5" s="1"/>
  <c r="K143" i="5"/>
  <c r="H160" i="5"/>
  <c r="G160" i="5" s="1"/>
  <c r="H163" i="5"/>
  <c r="G163" i="5" s="1"/>
  <c r="L191" i="5"/>
  <c r="K191" i="5" s="1"/>
  <c r="K213" i="5"/>
  <c r="G140" i="5"/>
  <c r="G185" i="5"/>
  <c r="H98" i="5"/>
  <c r="G98" i="5" s="1"/>
  <c r="K89" i="5"/>
  <c r="G139" i="5"/>
  <c r="G196" i="5"/>
  <c r="K60" i="5"/>
  <c r="G37" i="5"/>
  <c r="G26" i="5"/>
  <c r="K64" i="5"/>
  <c r="G123" i="5"/>
  <c r="H195" i="5"/>
  <c r="G195" i="5" s="1"/>
  <c r="H121" i="5"/>
  <c r="G121" i="5" s="1"/>
  <c r="L88" i="5"/>
  <c r="K88" i="5" s="1"/>
  <c r="G130" i="5"/>
  <c r="L160" i="5"/>
  <c r="K160" i="5" s="1"/>
  <c r="H102" i="5"/>
  <c r="G102" i="5" s="1"/>
  <c r="L40" i="5"/>
  <c r="K40" i="5" s="1"/>
  <c r="H162" i="5"/>
  <c r="K41" i="5"/>
  <c r="G76" i="5"/>
  <c r="G199" i="5"/>
  <c r="G24" i="5"/>
  <c r="K52" i="5"/>
  <c r="K90" i="5"/>
  <c r="K33" i="5"/>
  <c r="H177" i="5"/>
  <c r="G177" i="5" s="1"/>
  <c r="L113" i="5"/>
  <c r="K113" i="5" s="1"/>
  <c r="L196" i="5"/>
  <c r="K196" i="5" s="1"/>
  <c r="L185" i="5"/>
  <c r="K185" i="5" s="1"/>
  <c r="L100" i="5"/>
  <c r="K100" i="5" s="1"/>
  <c r="G158" i="5"/>
  <c r="G178" i="5"/>
  <c r="K18" i="5"/>
  <c r="K83" i="5"/>
  <c r="G164" i="5"/>
  <c r="K80" i="5"/>
  <c r="H116" i="5"/>
  <c r="G116" i="5" s="1"/>
  <c r="L22" i="5"/>
  <c r="K22" i="5" s="1"/>
  <c r="L102" i="5"/>
  <c r="K102" i="5" s="1"/>
  <c r="L23" i="5"/>
  <c r="K23" i="5" s="1"/>
  <c r="H124" i="5"/>
  <c r="G124" i="5" s="1"/>
  <c r="L133" i="5"/>
  <c r="K133" i="5" s="1"/>
  <c r="H179" i="5"/>
  <c r="G179" i="5" s="1"/>
  <c r="L77" i="5"/>
  <c r="K77" i="5" s="1"/>
  <c r="L152" i="5"/>
  <c r="K152" i="5" s="1"/>
  <c r="K172" i="5"/>
  <c r="G138" i="5"/>
  <c r="G18" i="5"/>
  <c r="L54" i="5"/>
  <c r="K54" i="5" s="1"/>
  <c r="G131" i="5"/>
  <c r="L208" i="5"/>
  <c r="K208" i="5" s="1"/>
  <c r="K186" i="5"/>
  <c r="K201" i="5"/>
  <c r="K24" i="5"/>
  <c r="K128" i="5"/>
  <c r="K14" i="5"/>
  <c r="H25" i="5"/>
  <c r="G25" i="5" s="1"/>
  <c r="H40" i="5"/>
  <c r="G40" i="5" s="1"/>
  <c r="L37" i="5"/>
  <c r="K37" i="5" s="1"/>
  <c r="G80" i="5"/>
  <c r="H77" i="5"/>
  <c r="G77" i="5" s="1"/>
  <c r="G204" i="5"/>
  <c r="L7" i="5"/>
  <c r="K7" i="5" s="1"/>
  <c r="L12" i="5"/>
  <c r="K12" i="5" s="1"/>
  <c r="L108" i="5"/>
  <c r="K108" i="5" s="1"/>
  <c r="L168" i="5"/>
  <c r="K168" i="5" s="1"/>
  <c r="L136" i="5"/>
  <c r="K136" i="5" s="1"/>
  <c r="L85" i="5"/>
  <c r="K85" i="5" s="1"/>
  <c r="K44" i="5"/>
  <c r="G166" i="5"/>
  <c r="H146" i="5"/>
  <c r="G146" i="5" s="1"/>
  <c r="H216" i="5" l="1"/>
  <c r="H4" i="2" s="1"/>
  <c r="G10" i="5"/>
  <c r="H15" i="2"/>
  <c r="L216" i="5"/>
  <c r="L4" i="2" s="1"/>
  <c r="K216" i="5"/>
  <c r="K4" i="2" s="1"/>
  <c r="G216" i="5"/>
  <c r="G4" i="2" s="1"/>
  <c r="N15" i="2" l="1"/>
  <c r="K15" i="2"/>
</calcChain>
</file>

<file path=xl/sharedStrings.xml><?xml version="1.0" encoding="utf-8"?>
<sst xmlns="http://schemas.openxmlformats.org/spreadsheetml/2006/main" count="2717" uniqueCount="366">
  <si>
    <t>Ohio Department of Natural Resources</t>
  </si>
  <si>
    <t>BRINE DISPOSAL FEE REVENUE TRANSMITTAL</t>
  </si>
  <si>
    <t>October 1- December 31</t>
  </si>
  <si>
    <t>Document Total:
In District</t>
  </si>
  <si>
    <t>Document Total:
Out of District</t>
  </si>
  <si>
    <t>Company Name</t>
  </si>
  <si>
    <t>API Permit No.</t>
  </si>
  <si>
    <t>Description</t>
  </si>
  <si>
    <t>Volume Injected (bbls)</t>
  </si>
  <si>
    <t>Gross Amount</t>
  </si>
  <si>
    <t>Net
Amount</t>
  </si>
  <si>
    <t>3%
Retained</t>
  </si>
  <si>
    <t>Gross
Amount</t>
  </si>
  <si>
    <t>Altier Brothers</t>
  </si>
  <si>
    <t>Altex Inc.</t>
  </si>
  <si>
    <t>3412724260/SWIW #7</t>
  </si>
  <si>
    <t>American Energy Associates, Inc.</t>
  </si>
  <si>
    <t>3400720919/SWIW #23</t>
  </si>
  <si>
    <t>3415524063/ SWIW #23</t>
  </si>
  <si>
    <t>American Natural Gas Inc.</t>
  </si>
  <si>
    <t>3410523319/SWIW #7</t>
  </si>
  <si>
    <t>3410523433/SWIW #10</t>
  </si>
  <si>
    <t>American Water Management Services, LLC</t>
  </si>
  <si>
    <t>3415524076/SWIW #21</t>
  </si>
  <si>
    <t>3415524075/SWIW #22</t>
  </si>
  <si>
    <t>B &amp; B Oilfield Service Inc.</t>
  </si>
  <si>
    <t>Ashtabula SWIW #21, #28, #30. #31 &amp;#32</t>
  </si>
  <si>
    <t>3413322736/SWIW #16</t>
  </si>
  <si>
    <t>3413321473/SWIW #27</t>
  </si>
  <si>
    <t>B &amp; J Drilling</t>
  </si>
  <si>
    <t>3408324195/ SWIW #6</t>
  </si>
  <si>
    <t>Bancequity Petroleum Corp.</t>
  </si>
  <si>
    <t>3411524096/SWIW #22</t>
  </si>
  <si>
    <t>3416320885/SWIW #8</t>
  </si>
  <si>
    <t>3416320883/SWIW #10</t>
  </si>
  <si>
    <t>Big Sky Energy</t>
  </si>
  <si>
    <t>3415520682/SWIW #11</t>
  </si>
  <si>
    <t>3400721673/SWIW #7</t>
  </si>
  <si>
    <t>3405521059/SWIW #6</t>
  </si>
  <si>
    <t>Brine X LLC</t>
  </si>
  <si>
    <t>3415723690/SWIW #3</t>
  </si>
  <si>
    <t>Brineaway, Inc.</t>
  </si>
  <si>
    <t>3409921956/SWIW #4</t>
  </si>
  <si>
    <t>3415121351/SWIW #18</t>
  </si>
  <si>
    <t>3415122459/SWIW #20</t>
  </si>
  <si>
    <t>3415121295/SWIW #23</t>
  </si>
  <si>
    <t>3409920974/SWIW #9</t>
  </si>
  <si>
    <t>3409921613/ SWIW # 16</t>
  </si>
  <si>
    <t>BT Energy Corporation</t>
  </si>
  <si>
    <t>3411521896/SWIW #3</t>
  </si>
  <si>
    <t>3400921899/SWIW #1</t>
  </si>
  <si>
    <t>Buckeye Brine LLC</t>
  </si>
  <si>
    <t>3403127177/ SWIW #10</t>
  </si>
  <si>
    <t>3403127178 SWIW #11</t>
  </si>
  <si>
    <t>3403127241/ SWIW #12</t>
  </si>
  <si>
    <t>Bulldog Energy Services, LLC</t>
  </si>
  <si>
    <t>3405922688/SWIW #3</t>
  </si>
  <si>
    <t>Cambrian Well Services, LLC</t>
  </si>
  <si>
    <t>3411928780/SWIW #28</t>
  </si>
  <si>
    <t>Carl E. Smith Petroleum</t>
  </si>
  <si>
    <t>3410522461/ SWIW #9</t>
  </si>
  <si>
    <t>Carper Well Service Inc.</t>
  </si>
  <si>
    <t>3400922704/SWIW #2</t>
  </si>
  <si>
    <t>3416727958/SWIW #9</t>
  </si>
  <si>
    <t>3416727401/SWIW #2</t>
  </si>
  <si>
    <t>3412123390/SWIW # 3</t>
  </si>
  <si>
    <t>Chesapeake Energy</t>
  </si>
  <si>
    <t>3415725519/ SWIW #14</t>
  </si>
  <si>
    <t>Clarence K. Tussel, Jr. Ltd.</t>
  </si>
  <si>
    <t>3400721293/SWIW #26</t>
  </si>
  <si>
    <t>Clearwater Three, LLC</t>
  </si>
  <si>
    <t>3405923986/ SWIW #15</t>
  </si>
  <si>
    <t>3405924473/ SWIW #20</t>
  </si>
  <si>
    <t>CNX Gas Company</t>
  </si>
  <si>
    <t>3401320609/SWIW #1</t>
  </si>
  <si>
    <t>Cortland Energy Co., Inc.</t>
  </si>
  <si>
    <t>3412920157/SWIW #8</t>
  </si>
  <si>
    <t>Danny Long &amp; Sons</t>
  </si>
  <si>
    <t>Stark County SWIW #9 &amp; #12</t>
  </si>
  <si>
    <t>Dart Oil &amp; Gas-Ohio, LLC</t>
  </si>
  <si>
    <t>3412920125/SWIW #4</t>
  </si>
  <si>
    <t>3412920088/SWIW #2</t>
  </si>
  <si>
    <t>3412920095/SWIW #3</t>
  </si>
  <si>
    <t>David R. Hill, Inc.</t>
  </si>
  <si>
    <t>3405924067 &amp; 3405924188/SWIW #11 &amp; #13</t>
  </si>
  <si>
    <t>Dennison Disposal, LLC</t>
  </si>
  <si>
    <t>3415725507/ SWIW #11</t>
  </si>
  <si>
    <t>Diamond Disposal</t>
  </si>
  <si>
    <t>3413322523/SWIW #12</t>
  </si>
  <si>
    <t>Dominion East Ohio</t>
  </si>
  <si>
    <t>3416921767/SWIW #1</t>
  </si>
  <si>
    <t>B &amp; M Energy Services</t>
  </si>
  <si>
    <t>Dover Atwood</t>
  </si>
  <si>
    <t>3407525019/ SWIW #5</t>
  </si>
  <si>
    <t>Downright Brine Disposal LLC</t>
  </si>
  <si>
    <t>3401920790/SWIW #2</t>
  </si>
  <si>
    <t>Scarlett Entergy</t>
  </si>
  <si>
    <t>3400923761/ SWIW #9</t>
  </si>
  <si>
    <t>Echo Drilling Inc.</t>
  </si>
  <si>
    <t>3415720542/SWIW #4</t>
  </si>
  <si>
    <t>3415720575/SWIW #1</t>
  </si>
  <si>
    <t>M &amp; R Investments</t>
  </si>
  <si>
    <t>3412722616/SWIW #9</t>
  </si>
  <si>
    <t>3410523590/SWIW #17</t>
  </si>
  <si>
    <t>Elkhead Gas &amp; Oil</t>
  </si>
  <si>
    <t>3408324137/SWIW #8</t>
  </si>
  <si>
    <t>3415725511/ SWIW #13</t>
  </si>
  <si>
    <t>EnerVest Operating, LLC</t>
  </si>
  <si>
    <t>3415123877/SWIW #17</t>
  </si>
  <si>
    <t>3415124352/SWIW #19</t>
  </si>
  <si>
    <t>3415125237/SWIW #26</t>
  </si>
  <si>
    <t>3415122849/SWIW #24</t>
  </si>
  <si>
    <t>3415123018/SWIW #22</t>
  </si>
  <si>
    <t>3401920325/SWIW #7</t>
  </si>
  <si>
    <t>3401920326/SWIW #8</t>
  </si>
  <si>
    <t>3413320747/SWIW #3</t>
  </si>
  <si>
    <t>3413322283/SWIW #13</t>
  </si>
  <si>
    <t>3401922045/SWIW #9</t>
  </si>
  <si>
    <t>3413323343/SWIW #19</t>
  </si>
  <si>
    <t>Fishburn Producing, Inc.</t>
  </si>
  <si>
    <t>3411722829/SWIW #33</t>
  </si>
  <si>
    <t>3411723402/SWIW #44</t>
  </si>
  <si>
    <t>3411723388/SWIW #45</t>
  </si>
  <si>
    <t>3411723414/SWIW #46</t>
  </si>
  <si>
    <t>3411722109/SWIW #51</t>
  </si>
  <si>
    <t>3411721472/SWIW #62</t>
  </si>
  <si>
    <t>Foltz &amp; Foltz LLP</t>
  </si>
  <si>
    <t>3415122088/SWIW #21</t>
  </si>
  <si>
    <t>Frantz Enterprises Ltd.</t>
  </si>
  <si>
    <t>3414720348/SWIW #2</t>
  </si>
  <si>
    <t>3414720244/SWIW #1</t>
  </si>
  <si>
    <t>3417520267/SWIW #2</t>
  </si>
  <si>
    <t>Geopetro LLC</t>
  </si>
  <si>
    <t>3404320043/SWIW #2</t>
  </si>
  <si>
    <t>George Woodcock</t>
  </si>
  <si>
    <t>3411721901/ SWIW #48</t>
  </si>
  <si>
    <t>Rockefeller Oil Company</t>
  </si>
  <si>
    <t>3408521094/SWIW #6</t>
  </si>
  <si>
    <t>FQ Energy Services, LLC</t>
  </si>
  <si>
    <t>3416729618/ SWIW#15</t>
  </si>
  <si>
    <t>3416729577/SWIW #7</t>
  </si>
  <si>
    <t>Houghton Investments LLC</t>
  </si>
  <si>
    <t>3412920194/SWIW #7</t>
  </si>
  <si>
    <t>3412920105/SWIW #9</t>
  </si>
  <si>
    <t>3416320705/SWIW#6</t>
  </si>
  <si>
    <t>3416320337/SWIW #12</t>
  </si>
  <si>
    <t>3411724222/SWIW #64</t>
  </si>
  <si>
    <t>Huffman-Bowers Inc.</t>
  </si>
  <si>
    <t>3405320968/ SWIW #1</t>
  </si>
  <si>
    <t xml:space="preserve">3412123995/ SWIW #6 </t>
  </si>
  <si>
    <t>3412124086/ SWIW #7</t>
  </si>
  <si>
    <t>J.M. Adams Roustabout. Inc</t>
  </si>
  <si>
    <t>3411924439/SWIW #17</t>
  </si>
  <si>
    <t>JD Drilling Company</t>
  </si>
  <si>
    <t>3410522738/ SWIW #2</t>
  </si>
  <si>
    <t>3410522739/ SWIW #3</t>
  </si>
  <si>
    <t>3410523185/ SWIW #5</t>
  </si>
  <si>
    <t>3410523269/ SWIW #24</t>
  </si>
  <si>
    <t>3410523268/ SWIW #18</t>
  </si>
  <si>
    <t>Jeanie Enterprises</t>
  </si>
  <si>
    <t>3407322161/ SWIW#1</t>
  </si>
  <si>
    <t>K &amp; H Partners LLC</t>
  </si>
  <si>
    <t>3400923821/SWIW #8</t>
  </si>
  <si>
    <t>3400923823/ SWIW #10</t>
  </si>
  <si>
    <t>3400923824/ SWIW #11</t>
  </si>
  <si>
    <t>Monroe Partners</t>
  </si>
  <si>
    <t>Kastle Resources LLC</t>
  </si>
  <si>
    <t>3400724523/SWIW #29</t>
  </si>
  <si>
    <t>KDA</t>
  </si>
  <si>
    <t>3415521438/SWIW #1</t>
  </si>
  <si>
    <t>3415521447/SWIW #2</t>
  </si>
  <si>
    <t>3415523732/SWIW #24</t>
  </si>
  <si>
    <t>3415523759/ SWIW # 25</t>
  </si>
  <si>
    <t>PAC Development</t>
  </si>
  <si>
    <t>3415523196/ SWIW #28</t>
  </si>
  <si>
    <t>3415523223/ SWIW #29</t>
  </si>
  <si>
    <t>3415524078/ SWIW#32</t>
  </si>
  <si>
    <t>Kilbarger Construction Inc.</t>
  </si>
  <si>
    <t>3407321543/SWIW #4</t>
  </si>
  <si>
    <t>King Oil Co., Inc.</t>
  </si>
  <si>
    <t>3410324515/SWIW #3</t>
  </si>
  <si>
    <t>Knox Energy, Inc.</t>
  </si>
  <si>
    <t>3408324502/SWIW #10</t>
  </si>
  <si>
    <t>KTCA Holdings</t>
  </si>
  <si>
    <t>3415524079/ SWIW #33</t>
  </si>
  <si>
    <t>Lee Oil &amp; Gas Company</t>
  </si>
  <si>
    <t>3400923480/SWIW #7</t>
  </si>
  <si>
    <t>Lippizan Petroleum</t>
  </si>
  <si>
    <t>3408923406/SWIW #4</t>
  </si>
  <si>
    <t>LLP Gas &amp; Oil Corporation</t>
  </si>
  <si>
    <t>3415724311/SWIW #6</t>
  </si>
  <si>
    <t>3411522981/SWIW #11</t>
  </si>
  <si>
    <t>3415524658/SWIW #26</t>
  </si>
  <si>
    <t>3416728462/SWIW #4</t>
  </si>
  <si>
    <t>3411522617/SWIW #20</t>
  </si>
  <si>
    <t>3411522527/SWIW #19</t>
  </si>
  <si>
    <t>3411722260/SWIW #54</t>
  </si>
  <si>
    <t>Mac Oilfield Services, Inc.</t>
  </si>
  <si>
    <t>3407522732/SWIW #1</t>
  </si>
  <si>
    <t>3416922198/SWIW #2</t>
  </si>
  <si>
    <t>Knox Brine Disposal Ltd.</t>
  </si>
  <si>
    <t>Maram Energy Co.</t>
  </si>
  <si>
    <t>3403122041/SWIW #2</t>
  </si>
  <si>
    <t>3411721444/SWIW #60</t>
  </si>
  <si>
    <t>3411723781/SWIW #56</t>
  </si>
  <si>
    <t>3408324072/SWIW #9</t>
  </si>
  <si>
    <t>Mar Oil Company</t>
  </si>
  <si>
    <t>3417520341/SWIW #3</t>
  </si>
  <si>
    <t>Mesh, Ltd.</t>
  </si>
  <si>
    <t>3411927350/SWIW #18</t>
  </si>
  <si>
    <t>MFC</t>
  </si>
  <si>
    <t>3403123353/SWIW #3</t>
  </si>
  <si>
    <t>Moore Well Services, Inc.</t>
  </si>
  <si>
    <t>3415320907/SWIW #2</t>
  </si>
  <si>
    <t>Moran Well Service Inc.</t>
  </si>
  <si>
    <t>3408324412 &amp; 3408324603/ SWIW #1 &amp; 2</t>
  </si>
  <si>
    <t>Murphy Oil Company</t>
  </si>
  <si>
    <t>3410523651/ SWIW #23</t>
  </si>
  <si>
    <t>NGO Development Corp., Inc.</t>
  </si>
  <si>
    <t>3403123277/SWIW #1</t>
  </si>
  <si>
    <t>3403124178/SWIW #9</t>
  </si>
  <si>
    <t>North Lima Disposal</t>
  </si>
  <si>
    <t>3409923158/ SWIW #12</t>
  </si>
  <si>
    <t>Northwood Energy Corp.</t>
  </si>
  <si>
    <t>3412124250/ SWIW #9</t>
  </si>
  <si>
    <t>3415522403/ SWIW #7</t>
  </si>
  <si>
    <t xml:space="preserve">3415123420/ SWIW #5 </t>
  </si>
  <si>
    <t>3413320525/ SWIW #1</t>
  </si>
  <si>
    <t>3415121198/ SWIW #6</t>
  </si>
  <si>
    <t>3411928776/ SWIW #27</t>
  </si>
  <si>
    <t>3415523794/SWIW #16</t>
  </si>
  <si>
    <t>3415523795/ SWIW #15</t>
  </si>
  <si>
    <t>3416723862/ SWIW #13</t>
  </si>
  <si>
    <t>3413323614/ SWIW #26</t>
  </si>
  <si>
    <t>OOGC Disposal Co.</t>
  </si>
  <si>
    <t>3416729658/ SWIW #8</t>
  </si>
  <si>
    <t>3416729685/ SWIW #10</t>
  </si>
  <si>
    <t>3416729719/ SWIW #16</t>
  </si>
  <si>
    <t>3407524527/SWIW #1</t>
  </si>
  <si>
    <t>3416729395/SWIW #6</t>
  </si>
  <si>
    <t>3408924792/SWIW #2</t>
  </si>
  <si>
    <t>Patricia Harman</t>
  </si>
  <si>
    <t>3404120160/SWIW #6</t>
  </si>
  <si>
    <t>Pet Processors LLC</t>
  </si>
  <si>
    <t>3408520266/SWIW #2</t>
  </si>
  <si>
    <t>Petro Quest Inc.</t>
  </si>
  <si>
    <t>3400921892/SWIW #6</t>
  </si>
  <si>
    <t>Petrowater Inc.</t>
  </si>
  <si>
    <t>3400724557/ SWIW #36</t>
  </si>
  <si>
    <t>3400723192/SWIW# 20</t>
  </si>
  <si>
    <t>Pettigrew Pumping Service</t>
  </si>
  <si>
    <t>3411720239/SWIW #61</t>
  </si>
  <si>
    <t>Progressive Oil &amp; Gas, Inc.</t>
  </si>
  <si>
    <t>3416320756/SWIW #9</t>
  </si>
  <si>
    <t>3416320541/SWIW #11</t>
  </si>
  <si>
    <t>3410523473/SWIW #13</t>
  </si>
  <si>
    <t>PT Services LLC</t>
  </si>
  <si>
    <t>3415122783/SWIW #13</t>
  </si>
  <si>
    <t>3413321459/SWIW #14</t>
  </si>
  <si>
    <t>3400720357/SWIW #22</t>
  </si>
  <si>
    <t>3405520773/SWIW #4</t>
  </si>
  <si>
    <t>Pursie E. Pipes</t>
  </si>
  <si>
    <t>3413323542/SWIW #35</t>
  </si>
  <si>
    <t xml:space="preserve">Junction City </t>
  </si>
  <si>
    <t>R.C. Poling Co., Inc.</t>
  </si>
  <si>
    <t>3412726595/SWIW #5</t>
  </si>
  <si>
    <t>Redbird Development</t>
  </si>
  <si>
    <t>3416729731/SWIW #18</t>
  </si>
  <si>
    <t>ReHydro</t>
  </si>
  <si>
    <t>Mason Drilling Inc.</t>
  </si>
  <si>
    <t>3415725506/SWIW #10</t>
  </si>
  <si>
    <t>Resource Well Service</t>
  </si>
  <si>
    <t>3413322860/SWIW #4</t>
  </si>
  <si>
    <t>3411522796/SWIW #8</t>
  </si>
  <si>
    <t>Rex Drummond</t>
  </si>
  <si>
    <t>3400720095/SWIW #17</t>
  </si>
  <si>
    <t>Ridgway Realty &amp; Land Development</t>
  </si>
  <si>
    <t>3400720360/SWIW #3</t>
  </si>
  <si>
    <t>3400720245/SWIW #9</t>
  </si>
  <si>
    <t>Riverside Petroleum</t>
  </si>
  <si>
    <t>3415121179/SWIW #11</t>
  </si>
  <si>
    <t>3415122089/SWIW #3</t>
  </si>
  <si>
    <t>Robert W. Orr, Jr.</t>
  </si>
  <si>
    <t>3411928531/SWIW #24</t>
  </si>
  <si>
    <t>Environmental Energy Solutions</t>
  </si>
  <si>
    <t>3411928803/ SWIW #30</t>
  </si>
  <si>
    <t>Roscoe Mills Injection Well</t>
  </si>
  <si>
    <t>3410523619/ SWIW #19</t>
  </si>
  <si>
    <t>3410523652/ SWIW #21</t>
  </si>
  <si>
    <t>3410523637/ SWIW #22</t>
  </si>
  <si>
    <t>S &amp; H Water Service</t>
  </si>
  <si>
    <t>3407524375/SWIW #2</t>
  </si>
  <si>
    <t>3409321236/SWIW #1</t>
  </si>
  <si>
    <t>3416920775/SWIW #7</t>
  </si>
  <si>
    <t>Salty's Disposal Well, LP</t>
  </si>
  <si>
    <t>3413321076/SWIW #31</t>
  </si>
  <si>
    <t>3413320114/SWIW #29</t>
  </si>
  <si>
    <t>3413324096/SWIW #34</t>
  </si>
  <si>
    <t>Second Oil Ltd.</t>
  </si>
  <si>
    <t>3406920139/SWIW #2</t>
  </si>
  <si>
    <t>SES Assets LLC</t>
  </si>
  <si>
    <t>3405920965/SWIW #1</t>
  </si>
  <si>
    <t>3412122459/SWIW #1</t>
  </si>
  <si>
    <t>Shalelogix LLC</t>
  </si>
  <si>
    <t xml:space="preserve">3400722187/SWIW #8 </t>
  </si>
  <si>
    <t>Silcor Oilfield Services</t>
  </si>
  <si>
    <t>3405924202/SWIW #12</t>
  </si>
  <si>
    <t>3405924332/ SWIW #14</t>
  </si>
  <si>
    <t>Temple Oil &amp; Gas Company</t>
  </si>
  <si>
    <t>3411520432/SWIW #15</t>
  </si>
  <si>
    <t>Heinrich Ent.</t>
  </si>
  <si>
    <t>3416729543/ SWIW #20</t>
  </si>
  <si>
    <t>3416729445/ SWIW #21</t>
  </si>
  <si>
    <t>3416729464/ SWIW #22</t>
  </si>
  <si>
    <t>WE Energy, LLC</t>
  </si>
  <si>
    <t>3412920059/SWIW #6</t>
  </si>
  <si>
    <t>White Energy</t>
  </si>
  <si>
    <t>3409920903/SWIW #7</t>
  </si>
  <si>
    <t>Brine Disposal</t>
  </si>
  <si>
    <t>Alternate Name</t>
  </si>
  <si>
    <t>Heckman Water Resources</t>
  </si>
  <si>
    <t>Nuverra</t>
  </si>
  <si>
    <t>1st Quarter 2017</t>
  </si>
  <si>
    <t>DUE: May 2, 2017</t>
  </si>
  <si>
    <t>DUE: August 1, 2017</t>
  </si>
  <si>
    <t>DUE: November 1, 2017</t>
  </si>
  <si>
    <t>DUE: January 31, 2018</t>
  </si>
  <si>
    <t>4th Quarter 2017</t>
  </si>
  <si>
    <t>3rd Quarter 2017</t>
  </si>
  <si>
    <t>2nd Quarter 2017</t>
  </si>
  <si>
    <t>TOTALS</t>
  </si>
  <si>
    <t>VOLUME INJECTED (BBLS) IN AND OUT DISTRICT TOTALS</t>
  </si>
  <si>
    <t>GROSS AMOUNT TOTAL FOR IN &amp; OUT DISTRICT</t>
  </si>
  <si>
    <t>NET AMOUNT TOTAL FOR IN &amp; OUT DISCTRICT</t>
  </si>
  <si>
    <t>TOTAL 3%RETAINED FOR IN &amp; OUT DISTRICT</t>
  </si>
  <si>
    <t>Document Total: In District</t>
  </si>
  <si>
    <t>TOTALS:</t>
  </si>
  <si>
    <t xml:space="preserve">hit max out of district bbls </t>
  </si>
  <si>
    <t>River Valley Energy</t>
  </si>
  <si>
    <t>Clearwater Five, LLC</t>
  </si>
  <si>
    <t>3405924445/ SWIW #17</t>
  </si>
  <si>
    <t>Scarlett Energy</t>
  </si>
  <si>
    <t>Sun Valley</t>
  </si>
  <si>
    <t>3415521893, 3415521894, 3415523203/ SWIW #6, #13, #12</t>
  </si>
  <si>
    <t>hit max bbls</t>
  </si>
  <si>
    <t>over paid $38.16. added the 3% retained instead of retaining. Credit applied to 3rd quarter fees</t>
  </si>
  <si>
    <t>Ashtabula SWIW #21, #28, #30. #31, #32, &amp;#34</t>
  </si>
  <si>
    <t>Sun Valley Oil &amp; Gas</t>
  </si>
  <si>
    <t>3413324462/SWIW #37</t>
  </si>
  <si>
    <t>3405320974/SWIW #2</t>
  </si>
  <si>
    <t>3405320968/SWIW #1</t>
  </si>
  <si>
    <t>3405320974 SWIW #2</t>
  </si>
  <si>
    <t>3405320974/ SWIW #2</t>
  </si>
  <si>
    <t xml:space="preserve"> </t>
  </si>
  <si>
    <t>3409921613/SWIW # 16</t>
  </si>
  <si>
    <t xml:space="preserve">rounded 3% fee </t>
  </si>
  <si>
    <t>Pillar Energy, LLC</t>
  </si>
  <si>
    <t>hit max</t>
  </si>
  <si>
    <t>hit max need to adjust for any out of district bbls in 4th qtr.</t>
  </si>
  <si>
    <t>HIT MAX</t>
  </si>
  <si>
    <t xml:space="preserve">hit max </t>
  </si>
  <si>
    <t>DeepRock Disposal Solutions, LLC</t>
  </si>
  <si>
    <t>William S. Miller, Inc.</t>
  </si>
  <si>
    <t xml:space="preserve">HIT MAX </t>
  </si>
  <si>
    <t>Chuck Henry Energy, LLC</t>
  </si>
  <si>
    <t>3412920251/ SWIW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</si>
</sst>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14" applyNumberFormat="0" applyAlignment="0" applyProtection="0"/>
    <xf numFmtId="0" fontId="8" fillId="12" borderId="0" applyNumberFormat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0" xfId="0" applyFont="1" applyFill="1"/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3" fillId="7" borderId="0" xfId="0" applyFont="1" applyFill="1"/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6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8" fontId="4" fillId="6" borderId="9" xfId="0" applyNumberFormat="1" applyFont="1" applyFill="1" applyBorder="1" applyAlignment="1">
      <alignment horizontal="center" vertical="center" wrapText="1"/>
    </xf>
    <xf numFmtId="8" fontId="4" fillId="6" borderId="8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8" fontId="2" fillId="6" borderId="1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8" fontId="2" fillId="8" borderId="1" xfId="0" applyNumberFormat="1" applyFont="1" applyFill="1" applyBorder="1" applyAlignment="1">
      <alignment wrapText="1"/>
    </xf>
    <xf numFmtId="0" fontId="2" fillId="4" borderId="12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wrapText="1"/>
    </xf>
    <xf numFmtId="0" fontId="2" fillId="4" borderId="13" xfId="0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wrapText="1"/>
    </xf>
    <xf numFmtId="0" fontId="4" fillId="6" borderId="7" xfId="0" applyFont="1" applyFill="1" applyBorder="1" applyAlignment="1">
      <alignment horizontal="center" vertical="center"/>
    </xf>
    <xf numFmtId="8" fontId="4" fillId="6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8" fontId="4" fillId="6" borderId="8" xfId="0" applyNumberFormat="1" applyFont="1" applyFill="1" applyBorder="1" applyAlignment="1">
      <alignment horizontal="center" vertical="center"/>
    </xf>
    <xf numFmtId="0" fontId="5" fillId="9" borderId="1" xfId="1" applyBorder="1" applyAlignment="1">
      <alignment horizontal="center" vertical="center" wrapText="1"/>
    </xf>
    <xf numFmtId="0" fontId="5" fillId="9" borderId="1" xfId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 wrapText="1"/>
    </xf>
    <xf numFmtId="8" fontId="5" fillId="9" borderId="1" xfId="1" applyNumberFormat="1" applyBorder="1" applyAlignment="1">
      <alignment horizontal="center" vertical="center" wrapText="1"/>
    </xf>
    <xf numFmtId="0" fontId="5" fillId="9" borderId="1" xfId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7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9" borderId="1" xfId="1" applyBorder="1"/>
    <xf numFmtId="0" fontId="1" fillId="0" borderId="1" xfId="0" applyFont="1" applyBorder="1"/>
    <xf numFmtId="8" fontId="6" fillId="10" borderId="1" xfId="2" applyNumberFormat="1" applyBorder="1" applyAlignment="1">
      <alignment horizontal="center" vertical="center" wrapText="1"/>
    </xf>
    <xf numFmtId="8" fontId="2" fillId="0" borderId="1" xfId="0" applyNumberFormat="1" applyFont="1" applyBorder="1"/>
    <xf numFmtId="8" fontId="2" fillId="4" borderId="1" xfId="0" applyNumberFormat="1" applyFont="1" applyFill="1" applyBorder="1" applyAlignment="1">
      <alignment horizontal="center" vertical="center"/>
    </xf>
    <xf numFmtId="8" fontId="2" fillId="4" borderId="1" xfId="0" applyNumberFormat="1" applyFont="1" applyFill="1" applyBorder="1" applyAlignment="1">
      <alignment horizontal="center" vertical="center" wrapText="1"/>
    </xf>
    <xf numFmtId="0" fontId="6" fillId="10" borderId="1" xfId="2" applyBorder="1" applyAlignment="1">
      <alignment wrapText="1"/>
    </xf>
    <xf numFmtId="1" fontId="5" fillId="9" borderId="1" xfId="1" applyNumberFormat="1" applyBorder="1" applyAlignment="1">
      <alignment horizontal="center" vertical="center" wrapText="1"/>
    </xf>
    <xf numFmtId="0" fontId="6" fillId="10" borderId="1" xfId="2" applyBorder="1"/>
    <xf numFmtId="8" fontId="1" fillId="0" borderId="1" xfId="0" applyNumberFormat="1" applyFont="1" applyBorder="1"/>
    <xf numFmtId="0" fontId="5" fillId="6" borderId="1" xfId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11" borderId="14" xfId="3" applyAlignment="1">
      <alignment wrapText="1"/>
    </xf>
    <xf numFmtId="0" fontId="5" fillId="9" borderId="2" xfId="1" applyBorder="1" applyAlignment="1">
      <alignment horizontal="center" vertical="center" wrapText="1"/>
    </xf>
    <xf numFmtId="8" fontId="5" fillId="9" borderId="2" xfId="1" applyNumberFormat="1" applyBorder="1" applyAlignment="1">
      <alignment horizontal="center" vertical="center" wrapText="1"/>
    </xf>
    <xf numFmtId="0" fontId="5" fillId="9" borderId="0" xfId="1"/>
    <xf numFmtId="0" fontId="5" fillId="9" borderId="0" xfId="1" applyAlignment="1">
      <alignment horizontal="center" vertical="center"/>
    </xf>
    <xf numFmtId="8" fontId="6" fillId="10" borderId="2" xfId="2" applyNumberFormat="1" applyBorder="1" applyAlignment="1">
      <alignment horizontal="center" vertical="center" wrapText="1"/>
    </xf>
    <xf numFmtId="0" fontId="5" fillId="9" borderId="0" xfId="1" applyAlignment="1">
      <alignment horizontal="center" vertical="center" wrapText="1"/>
    </xf>
    <xf numFmtId="0" fontId="5" fillId="9" borderId="14" xfId="1" applyBorder="1"/>
    <xf numFmtId="0" fontId="5" fillId="9" borderId="1" xfId="1" applyBorder="1" applyAlignment="1">
      <alignment horizontal="center" wrapText="1"/>
    </xf>
    <xf numFmtId="8" fontId="5" fillId="9" borderId="15" xfId="1" applyNumberFormat="1" applyBorder="1" applyAlignment="1">
      <alignment horizontal="center" vertical="center" wrapText="1"/>
    </xf>
    <xf numFmtId="8" fontId="5" fillId="9" borderId="16" xfId="1" applyNumberFormat="1" applyBorder="1" applyAlignment="1">
      <alignment horizontal="center" vertical="center" wrapText="1"/>
    </xf>
    <xf numFmtId="8" fontId="6" fillId="10" borderId="15" xfId="2" applyNumberForma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5" fillId="9" borderId="17" xfId="1" applyBorder="1"/>
    <xf numFmtId="0" fontId="8" fillId="12" borderId="1" xfId="4" applyBorder="1" applyAlignment="1">
      <alignment horizontal="center" vertical="center" wrapText="1"/>
    </xf>
    <xf numFmtId="8" fontId="8" fillId="12" borderId="1" xfId="4" applyNumberFormat="1" applyBorder="1" applyAlignment="1">
      <alignment horizontal="center" vertical="center" wrapText="1"/>
    </xf>
    <xf numFmtId="0" fontId="8" fillId="12" borderId="1" xfId="4" applyBorder="1"/>
    <xf numFmtId="0" fontId="5" fillId="9" borderId="14" xfId="1" applyBorder="1" applyAlignment="1">
      <alignment wrapText="1"/>
    </xf>
    <xf numFmtId="0" fontId="6" fillId="10" borderId="1" xfId="2" applyBorder="1" applyAlignment="1">
      <alignment horizontal="center" vertical="center" wrapText="1"/>
    </xf>
    <xf numFmtId="0" fontId="6" fillId="10" borderId="2" xfId="2" applyBorder="1" applyAlignment="1">
      <alignment horizontal="center" vertical="center" wrapText="1"/>
    </xf>
    <xf numFmtId="8" fontId="5" fillId="9" borderId="1" xfId="1" applyNumberFormat="1" applyBorder="1" applyAlignment="1">
      <alignment wrapText="1"/>
    </xf>
    <xf numFmtId="0" fontId="4" fillId="7" borderId="4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</cellXfs>
  <cellStyles count="5">
    <cellStyle name="Bad" xfId="4" builtinId="27"/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7"/>
  <sheetViews>
    <sheetView topLeftCell="E1" zoomScaleNormal="100" workbookViewId="0">
      <selection activeCell="M10" sqref="M10"/>
    </sheetView>
  </sheetViews>
  <sheetFormatPr defaultColWidth="9.140625" defaultRowHeight="30" customHeight="1" x14ac:dyDescent="0.25"/>
  <cols>
    <col min="1" max="1" width="22.5703125" style="56" bestFit="1" customWidth="1"/>
    <col min="2" max="2" width="29.42578125" style="56" customWidth="1"/>
    <col min="3" max="3" width="21.7109375" style="56" customWidth="1"/>
    <col min="4" max="4" width="13.85546875" style="56" customWidth="1"/>
    <col min="5" max="5" width="14.28515625" style="56" customWidth="1"/>
    <col min="6" max="6" width="13.5703125" style="56" bestFit="1" customWidth="1"/>
    <col min="7" max="7" width="13.140625" style="56" bestFit="1" customWidth="1"/>
    <col min="8" max="8" width="10.7109375" style="56" bestFit="1" customWidth="1"/>
    <col min="9" max="9" width="14.42578125" style="56" customWidth="1"/>
    <col min="10" max="10" width="12.85546875" style="56" customWidth="1"/>
    <col min="11" max="11" width="13.140625" style="56" customWidth="1"/>
    <col min="12" max="12" width="12.28515625" style="56" customWidth="1"/>
    <col min="13" max="13" width="36.28515625" style="56" bestFit="1" customWidth="1"/>
    <col min="14" max="16384" width="9.140625" style="56"/>
  </cols>
  <sheetData>
    <row r="1" spans="1:12" s="49" customFormat="1" ht="30" customHeight="1" x14ac:dyDescent="0.25"/>
    <row r="2" spans="1:12" s="49" customFormat="1" ht="30" customHeight="1" x14ac:dyDescent="0.25">
      <c r="A2" s="50"/>
      <c r="B2" s="51" t="s">
        <v>0</v>
      </c>
      <c r="C2" s="51"/>
    </row>
    <row r="3" spans="1:12" s="49" customFormat="1" ht="30" customHeight="1" x14ac:dyDescent="0.25">
      <c r="A3" s="50"/>
      <c r="B3" s="51" t="s">
        <v>1</v>
      </c>
      <c r="C3" s="51"/>
      <c r="G3" s="52">
        <v>2017</v>
      </c>
    </row>
    <row r="4" spans="1:12" s="49" customFormat="1" ht="30" customHeight="1" x14ac:dyDescent="0.25">
      <c r="F4" s="32">
        <v>0.05</v>
      </c>
      <c r="G4" s="50"/>
      <c r="H4" s="34">
        <v>0.03</v>
      </c>
      <c r="I4" s="50"/>
      <c r="J4" s="32">
        <v>0.2</v>
      </c>
      <c r="K4" s="50"/>
      <c r="L4" s="34">
        <v>0.03</v>
      </c>
    </row>
    <row r="5" spans="1:12" s="8" customFormat="1" ht="30" customHeight="1" x14ac:dyDescent="0.3">
      <c r="A5" s="53"/>
      <c r="B5" s="54" t="s">
        <v>323</v>
      </c>
      <c r="C5" s="54" t="s">
        <v>322</v>
      </c>
      <c r="D5" s="54" t="s">
        <v>2</v>
      </c>
      <c r="E5" s="53"/>
      <c r="F5" s="53" t="s">
        <v>3</v>
      </c>
      <c r="G5" s="53"/>
      <c r="H5" s="53"/>
      <c r="I5" s="53"/>
      <c r="J5" s="53" t="s">
        <v>4</v>
      </c>
      <c r="K5" s="53"/>
      <c r="L5" s="53"/>
    </row>
    <row r="6" spans="1:12" s="8" customFormat="1" ht="30" customHeight="1" x14ac:dyDescent="0.3">
      <c r="A6" s="54" t="s">
        <v>319</v>
      </c>
      <c r="B6" s="54" t="s">
        <v>5</v>
      </c>
      <c r="C6" s="54" t="s">
        <v>6</v>
      </c>
      <c r="D6" s="54" t="s">
        <v>7</v>
      </c>
      <c r="E6" s="54" t="s">
        <v>8</v>
      </c>
      <c r="F6" s="54" t="s">
        <v>9</v>
      </c>
      <c r="G6" s="54" t="s">
        <v>10</v>
      </c>
      <c r="H6" s="54" t="s">
        <v>11</v>
      </c>
      <c r="I6" s="54" t="s">
        <v>8</v>
      </c>
      <c r="J6" s="54" t="s">
        <v>12</v>
      </c>
      <c r="K6" s="54" t="s">
        <v>10</v>
      </c>
      <c r="L6" s="54" t="s">
        <v>11</v>
      </c>
    </row>
    <row r="7" spans="1:12" s="55" customFormat="1" ht="30" customHeight="1" x14ac:dyDescent="0.3">
      <c r="A7" s="41" t="s">
        <v>13</v>
      </c>
      <c r="B7" s="41" t="s">
        <v>14</v>
      </c>
      <c r="C7" s="41" t="s">
        <v>15</v>
      </c>
      <c r="D7" s="41" t="s">
        <v>318</v>
      </c>
      <c r="E7" s="41">
        <v>0</v>
      </c>
      <c r="F7" s="46">
        <f>E7*$F$4</f>
        <v>0</v>
      </c>
      <c r="G7" s="46">
        <f>F7-H7</f>
        <v>0</v>
      </c>
      <c r="H7" s="46">
        <f>F7*$H$4</f>
        <v>0</v>
      </c>
      <c r="I7" s="41">
        <v>0</v>
      </c>
      <c r="J7" s="46">
        <f>I7*$J$4</f>
        <v>0</v>
      </c>
      <c r="K7" s="46">
        <f>J7-L7</f>
        <v>0</v>
      </c>
      <c r="L7" s="46">
        <f>J7*$L$4</f>
        <v>0</v>
      </c>
    </row>
    <row r="8" spans="1:12" s="55" customFormat="1" x14ac:dyDescent="0.25">
      <c r="A8" s="42"/>
      <c r="B8" s="41" t="s">
        <v>16</v>
      </c>
      <c r="C8" s="41" t="s">
        <v>17</v>
      </c>
      <c r="D8" s="41" t="s">
        <v>318</v>
      </c>
      <c r="E8" s="41">
        <v>6223</v>
      </c>
      <c r="F8" s="46">
        <f t="shared" ref="F8:F72" si="0">E8*$F$4</f>
        <v>311.15000000000003</v>
      </c>
      <c r="G8" s="46">
        <f t="shared" ref="G8:G72" si="1">F8-H8</f>
        <v>301.81550000000004</v>
      </c>
      <c r="H8" s="46">
        <f t="shared" ref="H8:H72" si="2">F8*$H$4</f>
        <v>9.3345000000000002</v>
      </c>
      <c r="I8" s="41">
        <v>4640</v>
      </c>
      <c r="J8" s="46">
        <f t="shared" ref="J8:J72" si="3">I8*$J$4</f>
        <v>928</v>
      </c>
      <c r="K8" s="46">
        <f t="shared" ref="K8:K72" si="4">J8-L8</f>
        <v>900.16</v>
      </c>
      <c r="L8" s="46">
        <f t="shared" ref="L8:L72" si="5">J8*$L$4</f>
        <v>27.84</v>
      </c>
    </row>
    <row r="9" spans="1:12" s="55" customFormat="1" ht="30" customHeight="1" x14ac:dyDescent="0.3">
      <c r="A9" s="41"/>
      <c r="B9" s="41" t="s">
        <v>16</v>
      </c>
      <c r="C9" s="41" t="s">
        <v>18</v>
      </c>
      <c r="D9" s="41" t="s">
        <v>318</v>
      </c>
      <c r="E9" s="41">
        <v>1061</v>
      </c>
      <c r="F9" s="46">
        <f t="shared" si="0"/>
        <v>53.050000000000004</v>
      </c>
      <c r="G9" s="46">
        <f t="shared" si="1"/>
        <v>51.458500000000001</v>
      </c>
      <c r="H9" s="46">
        <f t="shared" si="2"/>
        <v>1.5915000000000001</v>
      </c>
      <c r="I9" s="41">
        <v>13193</v>
      </c>
      <c r="J9" s="46">
        <f t="shared" si="3"/>
        <v>2638.6000000000004</v>
      </c>
      <c r="K9" s="46">
        <f t="shared" si="4"/>
        <v>2559.4420000000005</v>
      </c>
      <c r="L9" s="46">
        <f t="shared" si="5"/>
        <v>79.158000000000001</v>
      </c>
    </row>
    <row r="10" spans="1:12" s="55" customFormat="1" ht="30" customHeight="1" x14ac:dyDescent="0.25">
      <c r="A10" s="41"/>
      <c r="B10" s="41" t="s">
        <v>16</v>
      </c>
      <c r="C10" s="41" t="s">
        <v>348</v>
      </c>
      <c r="D10" s="41" t="s">
        <v>318</v>
      </c>
      <c r="E10" s="41">
        <v>932</v>
      </c>
      <c r="F10" s="46">
        <v>46.6</v>
      </c>
      <c r="G10" s="46">
        <v>45.2</v>
      </c>
      <c r="H10" s="46">
        <v>1.4</v>
      </c>
      <c r="I10" s="41">
        <v>17893</v>
      </c>
      <c r="J10" s="46">
        <v>3578.6</v>
      </c>
      <c r="K10" s="46">
        <v>3471.24</v>
      </c>
      <c r="L10" s="46">
        <v>107.36</v>
      </c>
    </row>
    <row r="11" spans="1:12" s="55" customFormat="1" ht="30" customHeight="1" x14ac:dyDescent="0.3">
      <c r="A11" s="41"/>
      <c r="B11" s="41" t="s">
        <v>19</v>
      </c>
      <c r="C11" s="41" t="s">
        <v>20</v>
      </c>
      <c r="D11" s="41" t="s">
        <v>318</v>
      </c>
      <c r="E11" s="41">
        <v>30443</v>
      </c>
      <c r="F11" s="46">
        <f t="shared" si="0"/>
        <v>1522.15</v>
      </c>
      <c r="G11" s="46">
        <f t="shared" si="1"/>
        <v>1476.4855</v>
      </c>
      <c r="H11" s="46">
        <f t="shared" si="2"/>
        <v>45.664500000000004</v>
      </c>
      <c r="I11" s="41">
        <v>0</v>
      </c>
      <c r="J11" s="46">
        <f t="shared" si="3"/>
        <v>0</v>
      </c>
      <c r="K11" s="46">
        <f t="shared" si="4"/>
        <v>0</v>
      </c>
      <c r="L11" s="46">
        <f t="shared" si="5"/>
        <v>0</v>
      </c>
    </row>
    <row r="12" spans="1:12" s="55" customFormat="1" ht="30" customHeight="1" x14ac:dyDescent="0.3">
      <c r="A12" s="41"/>
      <c r="B12" s="41" t="s">
        <v>19</v>
      </c>
      <c r="C12" s="41" t="s">
        <v>21</v>
      </c>
      <c r="D12" s="41" t="s">
        <v>318</v>
      </c>
      <c r="E12" s="41">
        <v>19467</v>
      </c>
      <c r="F12" s="46">
        <f t="shared" si="0"/>
        <v>973.35</v>
      </c>
      <c r="G12" s="46">
        <f t="shared" si="1"/>
        <v>944.14949999999999</v>
      </c>
      <c r="H12" s="46">
        <f t="shared" si="2"/>
        <v>29.200499999999998</v>
      </c>
      <c r="I12" s="41">
        <v>0</v>
      </c>
      <c r="J12" s="46">
        <f t="shared" si="3"/>
        <v>0</v>
      </c>
      <c r="K12" s="46">
        <f t="shared" si="4"/>
        <v>0</v>
      </c>
      <c r="L12" s="46">
        <f t="shared" si="5"/>
        <v>0</v>
      </c>
    </row>
    <row r="13" spans="1:12" s="55" customFormat="1" ht="30" customHeight="1" x14ac:dyDescent="0.3">
      <c r="A13" s="41"/>
      <c r="B13" s="41" t="s">
        <v>22</v>
      </c>
      <c r="C13" s="41" t="s">
        <v>23</v>
      </c>
      <c r="D13" s="41" t="s">
        <v>318</v>
      </c>
      <c r="E13" s="41">
        <v>0</v>
      </c>
      <c r="F13" s="46">
        <f t="shared" si="0"/>
        <v>0</v>
      </c>
      <c r="G13" s="46">
        <f t="shared" si="1"/>
        <v>0</v>
      </c>
      <c r="H13" s="46">
        <f t="shared" si="2"/>
        <v>0</v>
      </c>
      <c r="I13" s="41">
        <v>0</v>
      </c>
      <c r="J13" s="46">
        <f t="shared" si="3"/>
        <v>0</v>
      </c>
      <c r="K13" s="46">
        <f t="shared" si="4"/>
        <v>0</v>
      </c>
      <c r="L13" s="46">
        <f t="shared" si="5"/>
        <v>0</v>
      </c>
    </row>
    <row r="14" spans="1:12" s="55" customFormat="1" ht="30" customHeight="1" x14ac:dyDescent="0.3">
      <c r="A14" s="41"/>
      <c r="B14" s="41" t="s">
        <v>22</v>
      </c>
      <c r="C14" s="41" t="s">
        <v>24</v>
      </c>
      <c r="D14" s="41" t="s">
        <v>318</v>
      </c>
      <c r="E14" s="41">
        <v>0</v>
      </c>
      <c r="F14" s="46">
        <f t="shared" si="0"/>
        <v>0</v>
      </c>
      <c r="G14" s="46">
        <f t="shared" si="1"/>
        <v>0</v>
      </c>
      <c r="H14" s="46">
        <f t="shared" si="2"/>
        <v>0</v>
      </c>
      <c r="I14" s="41">
        <v>0</v>
      </c>
      <c r="J14" s="46">
        <f t="shared" si="3"/>
        <v>0</v>
      </c>
      <c r="K14" s="46">
        <f t="shared" si="4"/>
        <v>0</v>
      </c>
      <c r="L14" s="46">
        <f t="shared" si="5"/>
        <v>0</v>
      </c>
    </row>
    <row r="15" spans="1:12" s="55" customFormat="1" ht="30" customHeight="1" x14ac:dyDescent="0.3">
      <c r="A15" s="41"/>
      <c r="B15" s="41" t="s">
        <v>25</v>
      </c>
      <c r="C15" s="41" t="s">
        <v>26</v>
      </c>
      <c r="D15" s="41" t="s">
        <v>318</v>
      </c>
      <c r="E15" s="41">
        <v>8734.1200000000008</v>
      </c>
      <c r="F15" s="46">
        <f t="shared" si="0"/>
        <v>436.70600000000007</v>
      </c>
      <c r="G15" s="46">
        <f t="shared" si="1"/>
        <v>423.60482000000007</v>
      </c>
      <c r="H15" s="46">
        <f t="shared" si="2"/>
        <v>13.101180000000001</v>
      </c>
      <c r="I15" s="41">
        <v>3877</v>
      </c>
      <c r="J15" s="46">
        <f t="shared" si="3"/>
        <v>775.40000000000009</v>
      </c>
      <c r="K15" s="46">
        <f t="shared" si="4"/>
        <v>752.13800000000015</v>
      </c>
      <c r="L15" s="46">
        <f t="shared" si="5"/>
        <v>23.262</v>
      </c>
    </row>
    <row r="16" spans="1:12" s="55" customFormat="1" ht="30" customHeight="1" x14ac:dyDescent="0.25">
      <c r="A16" s="41"/>
      <c r="B16" s="41" t="s">
        <v>25</v>
      </c>
      <c r="C16" s="41" t="s">
        <v>27</v>
      </c>
      <c r="D16" s="41" t="s">
        <v>318</v>
      </c>
      <c r="E16" s="41">
        <v>13366.42</v>
      </c>
      <c r="F16" s="46">
        <f t="shared" si="0"/>
        <v>668.32100000000003</v>
      </c>
      <c r="G16" s="46">
        <f t="shared" si="1"/>
        <v>648.27137000000005</v>
      </c>
      <c r="H16" s="46">
        <f t="shared" si="2"/>
        <v>20.049630000000001</v>
      </c>
      <c r="I16" s="41">
        <v>0</v>
      </c>
      <c r="J16" s="46">
        <f t="shared" si="3"/>
        <v>0</v>
      </c>
      <c r="K16" s="46">
        <f t="shared" si="4"/>
        <v>0</v>
      </c>
      <c r="L16" s="46">
        <f t="shared" si="5"/>
        <v>0</v>
      </c>
    </row>
    <row r="17" spans="1:12" s="55" customFormat="1" ht="30" customHeight="1" x14ac:dyDescent="0.25">
      <c r="A17" s="41"/>
      <c r="B17" s="41" t="s">
        <v>25</v>
      </c>
      <c r="C17" s="41" t="s">
        <v>28</v>
      </c>
      <c r="D17" s="41" t="s">
        <v>318</v>
      </c>
      <c r="E17" s="41">
        <v>5470.28</v>
      </c>
      <c r="F17" s="46">
        <f t="shared" si="0"/>
        <v>273.51400000000001</v>
      </c>
      <c r="G17" s="46">
        <f t="shared" si="1"/>
        <v>265.30858000000001</v>
      </c>
      <c r="H17" s="46">
        <f t="shared" si="2"/>
        <v>8.2054200000000002</v>
      </c>
      <c r="I17" s="41">
        <v>0</v>
      </c>
      <c r="J17" s="46">
        <f t="shared" si="3"/>
        <v>0</v>
      </c>
      <c r="K17" s="46">
        <f t="shared" si="4"/>
        <v>0</v>
      </c>
      <c r="L17" s="46">
        <f t="shared" si="5"/>
        <v>0</v>
      </c>
    </row>
    <row r="18" spans="1:12" s="55" customFormat="1" ht="30" customHeight="1" x14ac:dyDescent="0.25">
      <c r="A18" s="41"/>
      <c r="B18" s="41" t="s">
        <v>29</v>
      </c>
      <c r="C18" s="41" t="s">
        <v>30</v>
      </c>
      <c r="D18" s="41" t="s">
        <v>318</v>
      </c>
      <c r="E18" s="41">
        <v>13127</v>
      </c>
      <c r="F18" s="46">
        <f t="shared" si="0"/>
        <v>656.35</v>
      </c>
      <c r="G18" s="46">
        <f t="shared" si="1"/>
        <v>636.65949999999998</v>
      </c>
      <c r="H18" s="46">
        <f t="shared" si="2"/>
        <v>19.6905</v>
      </c>
      <c r="I18" s="41">
        <v>0</v>
      </c>
      <c r="J18" s="46">
        <f t="shared" si="3"/>
        <v>0</v>
      </c>
      <c r="K18" s="46">
        <f t="shared" si="4"/>
        <v>0</v>
      </c>
      <c r="L18" s="46">
        <f t="shared" si="5"/>
        <v>0</v>
      </c>
    </row>
    <row r="19" spans="1:12" s="55" customFormat="1" ht="30" customHeight="1" x14ac:dyDescent="0.25">
      <c r="A19" s="41"/>
      <c r="B19" s="41" t="s">
        <v>31</v>
      </c>
      <c r="C19" s="41" t="s">
        <v>32</v>
      </c>
      <c r="D19" s="41" t="s">
        <v>318</v>
      </c>
      <c r="E19" s="41">
        <v>75</v>
      </c>
      <c r="F19" s="46">
        <f t="shared" si="0"/>
        <v>3.75</v>
      </c>
      <c r="G19" s="46">
        <f t="shared" si="1"/>
        <v>3.6375000000000002</v>
      </c>
      <c r="H19" s="46">
        <f t="shared" si="2"/>
        <v>0.11249999999999999</v>
      </c>
      <c r="I19" s="41">
        <v>0</v>
      </c>
      <c r="J19" s="46">
        <f t="shared" si="3"/>
        <v>0</v>
      </c>
      <c r="K19" s="46">
        <f t="shared" si="4"/>
        <v>0</v>
      </c>
      <c r="L19" s="46">
        <f t="shared" si="5"/>
        <v>0</v>
      </c>
    </row>
    <row r="20" spans="1:12" s="55" customFormat="1" ht="30" customHeight="1" x14ac:dyDescent="0.25">
      <c r="A20" s="41"/>
      <c r="B20" s="41" t="s">
        <v>31</v>
      </c>
      <c r="C20" s="41" t="s">
        <v>32</v>
      </c>
      <c r="D20" s="41" t="s">
        <v>318</v>
      </c>
      <c r="E20" s="41">
        <v>75</v>
      </c>
      <c r="F20" s="46">
        <f t="shared" ref="F20:F21" si="6">E20*$F$4</f>
        <v>3.75</v>
      </c>
      <c r="G20" s="46">
        <f t="shared" ref="G20:G21" si="7">F20-H20</f>
        <v>3.6375000000000002</v>
      </c>
      <c r="H20" s="46">
        <f t="shared" ref="H20:H21" si="8">F20*$H$4</f>
        <v>0.11249999999999999</v>
      </c>
      <c r="I20" s="41">
        <v>0</v>
      </c>
      <c r="J20" s="46">
        <f t="shared" ref="J20:J21" si="9">I20*$J$4</f>
        <v>0</v>
      </c>
      <c r="K20" s="46">
        <f t="shared" ref="K20:K21" si="10">J20-L20</f>
        <v>0</v>
      </c>
      <c r="L20" s="46">
        <f t="shared" ref="L20:L21" si="11">J20*$L$4</f>
        <v>0</v>
      </c>
    </row>
    <row r="21" spans="1:12" s="55" customFormat="1" ht="30" customHeight="1" x14ac:dyDescent="0.25">
      <c r="A21" s="41"/>
      <c r="B21" s="41" t="s">
        <v>31</v>
      </c>
      <c r="C21" s="41" t="s">
        <v>32</v>
      </c>
      <c r="D21" s="41" t="s">
        <v>318</v>
      </c>
      <c r="E21" s="41">
        <v>75</v>
      </c>
      <c r="F21" s="46">
        <f t="shared" si="6"/>
        <v>3.75</v>
      </c>
      <c r="G21" s="46">
        <f t="shared" si="7"/>
        <v>3.6375000000000002</v>
      </c>
      <c r="H21" s="46">
        <f t="shared" si="8"/>
        <v>0.11249999999999999</v>
      </c>
      <c r="I21" s="41">
        <v>0</v>
      </c>
      <c r="J21" s="46">
        <f t="shared" si="9"/>
        <v>0</v>
      </c>
      <c r="K21" s="46">
        <f t="shared" si="10"/>
        <v>0</v>
      </c>
      <c r="L21" s="46">
        <f t="shared" si="11"/>
        <v>0</v>
      </c>
    </row>
    <row r="22" spans="1:12" s="55" customFormat="1" ht="30" customHeight="1" x14ac:dyDescent="0.25">
      <c r="A22" s="41"/>
      <c r="B22" s="41" t="s">
        <v>35</v>
      </c>
      <c r="C22" s="41" t="s">
        <v>36</v>
      </c>
      <c r="D22" s="41" t="s">
        <v>318</v>
      </c>
      <c r="E22" s="41">
        <v>0</v>
      </c>
      <c r="F22" s="46">
        <f t="shared" si="0"/>
        <v>0</v>
      </c>
      <c r="G22" s="46">
        <f t="shared" si="1"/>
        <v>0</v>
      </c>
      <c r="H22" s="46">
        <f t="shared" si="2"/>
        <v>0</v>
      </c>
      <c r="I22" s="41">
        <v>0</v>
      </c>
      <c r="J22" s="46">
        <f t="shared" si="3"/>
        <v>0</v>
      </c>
      <c r="K22" s="46">
        <f t="shared" si="4"/>
        <v>0</v>
      </c>
      <c r="L22" s="46">
        <f t="shared" si="5"/>
        <v>0</v>
      </c>
    </row>
    <row r="23" spans="1:12" s="55" customFormat="1" ht="30" customHeight="1" x14ac:dyDescent="0.25">
      <c r="A23" s="41"/>
      <c r="B23" s="41" t="s">
        <v>35</v>
      </c>
      <c r="C23" s="41" t="s">
        <v>37</v>
      </c>
      <c r="D23" s="41" t="s">
        <v>318</v>
      </c>
      <c r="E23" s="41">
        <v>0</v>
      </c>
      <c r="F23" s="46">
        <f t="shared" si="0"/>
        <v>0</v>
      </c>
      <c r="G23" s="46">
        <f t="shared" si="1"/>
        <v>0</v>
      </c>
      <c r="H23" s="46">
        <f t="shared" si="2"/>
        <v>0</v>
      </c>
      <c r="I23" s="41">
        <v>0</v>
      </c>
      <c r="J23" s="46">
        <f t="shared" si="3"/>
        <v>0</v>
      </c>
      <c r="K23" s="46">
        <f t="shared" si="4"/>
        <v>0</v>
      </c>
      <c r="L23" s="46">
        <f t="shared" si="5"/>
        <v>0</v>
      </c>
    </row>
    <row r="24" spans="1:12" s="55" customFormat="1" ht="30" customHeight="1" x14ac:dyDescent="0.25">
      <c r="A24" s="41"/>
      <c r="B24" s="41" t="s">
        <v>35</v>
      </c>
      <c r="C24" s="41" t="s">
        <v>38</v>
      </c>
      <c r="D24" s="41" t="s">
        <v>318</v>
      </c>
      <c r="E24" s="41">
        <v>0</v>
      </c>
      <c r="F24" s="46">
        <f t="shared" si="0"/>
        <v>0</v>
      </c>
      <c r="G24" s="46">
        <f t="shared" si="1"/>
        <v>0</v>
      </c>
      <c r="H24" s="46">
        <f t="shared" si="2"/>
        <v>0</v>
      </c>
      <c r="I24" s="41">
        <v>0</v>
      </c>
      <c r="J24" s="46">
        <f t="shared" si="3"/>
        <v>0</v>
      </c>
      <c r="K24" s="46">
        <f t="shared" si="4"/>
        <v>0</v>
      </c>
      <c r="L24" s="46">
        <f t="shared" si="5"/>
        <v>0</v>
      </c>
    </row>
    <row r="25" spans="1:12" s="55" customFormat="1" ht="30" customHeight="1" x14ac:dyDescent="0.25">
      <c r="A25" s="42"/>
      <c r="B25" s="41" t="s">
        <v>39</v>
      </c>
      <c r="C25" s="41" t="s">
        <v>40</v>
      </c>
      <c r="D25" s="41" t="s">
        <v>318</v>
      </c>
      <c r="E25" s="41">
        <v>5248</v>
      </c>
      <c r="F25" s="46">
        <f t="shared" si="0"/>
        <v>262.40000000000003</v>
      </c>
      <c r="G25" s="46">
        <f t="shared" si="1"/>
        <v>254.52800000000002</v>
      </c>
      <c r="H25" s="46">
        <f t="shared" si="2"/>
        <v>7.8720000000000008</v>
      </c>
      <c r="I25" s="41">
        <v>0</v>
      </c>
      <c r="J25" s="46">
        <f t="shared" si="3"/>
        <v>0</v>
      </c>
      <c r="K25" s="46">
        <f t="shared" si="4"/>
        <v>0</v>
      </c>
      <c r="L25" s="46">
        <f t="shared" si="5"/>
        <v>0</v>
      </c>
    </row>
    <row r="26" spans="1:12" s="55" customFormat="1" ht="30" customHeight="1" x14ac:dyDescent="0.25">
      <c r="A26" s="41"/>
      <c r="B26" s="41" t="s">
        <v>41</v>
      </c>
      <c r="C26" s="41" t="s">
        <v>42</v>
      </c>
      <c r="D26" s="41" t="s">
        <v>318</v>
      </c>
      <c r="E26" s="41">
        <v>687.19</v>
      </c>
      <c r="F26" s="46">
        <f t="shared" si="0"/>
        <v>34.359500000000004</v>
      </c>
      <c r="G26" s="46">
        <f t="shared" si="1"/>
        <v>33.328715000000003</v>
      </c>
      <c r="H26" s="46">
        <f t="shared" si="2"/>
        <v>1.0307850000000001</v>
      </c>
      <c r="I26" s="41">
        <v>0</v>
      </c>
      <c r="J26" s="46">
        <f t="shared" si="3"/>
        <v>0</v>
      </c>
      <c r="K26" s="46">
        <f t="shared" si="4"/>
        <v>0</v>
      </c>
      <c r="L26" s="46">
        <f t="shared" si="5"/>
        <v>0</v>
      </c>
    </row>
    <row r="27" spans="1:12" s="55" customFormat="1" ht="30" customHeight="1" x14ac:dyDescent="0.25">
      <c r="A27" s="41"/>
      <c r="B27" s="41" t="s">
        <v>41</v>
      </c>
      <c r="C27" s="41" t="s">
        <v>43</v>
      </c>
      <c r="D27" s="41" t="s">
        <v>318</v>
      </c>
      <c r="E27" s="41">
        <v>313.91000000000003</v>
      </c>
      <c r="F27" s="46">
        <f t="shared" si="0"/>
        <v>15.695500000000003</v>
      </c>
      <c r="G27" s="46">
        <f t="shared" si="1"/>
        <v>15.224635000000003</v>
      </c>
      <c r="H27" s="46">
        <f t="shared" si="2"/>
        <v>0.47086500000000009</v>
      </c>
      <c r="I27" s="41">
        <v>0</v>
      </c>
      <c r="J27" s="46">
        <f t="shared" si="3"/>
        <v>0</v>
      </c>
      <c r="K27" s="46">
        <f t="shared" si="4"/>
        <v>0</v>
      </c>
      <c r="L27" s="46">
        <f t="shared" si="5"/>
        <v>0</v>
      </c>
    </row>
    <row r="28" spans="1:12" s="55" customFormat="1" ht="30" customHeight="1" x14ac:dyDescent="0.25">
      <c r="A28" s="41"/>
      <c r="B28" s="41" t="s">
        <v>41</v>
      </c>
      <c r="C28" s="41" t="s">
        <v>44</v>
      </c>
      <c r="D28" s="41" t="s">
        <v>318</v>
      </c>
      <c r="E28" s="41">
        <v>10171.73</v>
      </c>
      <c r="F28" s="46">
        <f t="shared" si="0"/>
        <v>508.5865</v>
      </c>
      <c r="G28" s="46">
        <f t="shared" si="1"/>
        <v>493.32890500000002</v>
      </c>
      <c r="H28" s="46">
        <f t="shared" si="2"/>
        <v>15.257595</v>
      </c>
      <c r="I28" s="41">
        <v>0</v>
      </c>
      <c r="J28" s="46">
        <f t="shared" si="3"/>
        <v>0</v>
      </c>
      <c r="K28" s="46">
        <f t="shared" si="4"/>
        <v>0</v>
      </c>
      <c r="L28" s="46">
        <f t="shared" si="5"/>
        <v>0</v>
      </c>
    </row>
    <row r="29" spans="1:12" s="55" customFormat="1" ht="30" customHeight="1" x14ac:dyDescent="0.25">
      <c r="A29" s="41"/>
      <c r="B29" s="41" t="s">
        <v>41</v>
      </c>
      <c r="C29" s="41" t="s">
        <v>45</v>
      </c>
      <c r="D29" s="41" t="s">
        <v>318</v>
      </c>
      <c r="E29" s="41">
        <v>210.01</v>
      </c>
      <c r="F29" s="46">
        <f t="shared" si="0"/>
        <v>10.500500000000001</v>
      </c>
      <c r="G29" s="46">
        <f t="shared" si="1"/>
        <v>10.185485</v>
      </c>
      <c r="H29" s="46">
        <f t="shared" si="2"/>
        <v>0.31501499999999999</v>
      </c>
      <c r="I29" s="41">
        <v>0</v>
      </c>
      <c r="J29" s="46">
        <f t="shared" si="3"/>
        <v>0</v>
      </c>
      <c r="K29" s="46">
        <f t="shared" si="4"/>
        <v>0</v>
      </c>
      <c r="L29" s="46">
        <f t="shared" si="5"/>
        <v>0</v>
      </c>
    </row>
    <row r="30" spans="1:12" s="55" customFormat="1" ht="30" customHeight="1" x14ac:dyDescent="0.25">
      <c r="A30" s="41"/>
      <c r="B30" s="41" t="s">
        <v>41</v>
      </c>
      <c r="C30" s="41" t="s">
        <v>46</v>
      </c>
      <c r="D30" s="41" t="s">
        <v>318</v>
      </c>
      <c r="E30" s="41">
        <v>10455.01</v>
      </c>
      <c r="F30" s="46">
        <f t="shared" si="0"/>
        <v>522.75049999999999</v>
      </c>
      <c r="G30" s="46">
        <f t="shared" si="1"/>
        <v>507.06798499999996</v>
      </c>
      <c r="H30" s="46">
        <f t="shared" si="2"/>
        <v>15.682514999999999</v>
      </c>
      <c r="I30" s="41">
        <v>0</v>
      </c>
      <c r="J30" s="46">
        <f t="shared" si="3"/>
        <v>0</v>
      </c>
      <c r="K30" s="46">
        <f t="shared" si="4"/>
        <v>0</v>
      </c>
      <c r="L30" s="46">
        <f t="shared" si="5"/>
        <v>0</v>
      </c>
    </row>
    <row r="31" spans="1:12" s="55" customFormat="1" ht="30" customHeight="1" x14ac:dyDescent="0.25">
      <c r="A31" s="41"/>
      <c r="B31" s="41" t="s">
        <v>41</v>
      </c>
      <c r="C31" s="41" t="s">
        <v>47</v>
      </c>
      <c r="D31" s="41" t="s">
        <v>318</v>
      </c>
      <c r="E31" s="41">
        <v>10911.9</v>
      </c>
      <c r="F31" s="46">
        <f t="shared" si="0"/>
        <v>545.59500000000003</v>
      </c>
      <c r="G31" s="46">
        <f t="shared" si="1"/>
        <v>529.22715000000005</v>
      </c>
      <c r="H31" s="46">
        <f t="shared" si="2"/>
        <v>16.367850000000001</v>
      </c>
      <c r="I31" s="41">
        <v>0</v>
      </c>
      <c r="J31" s="46">
        <f t="shared" si="3"/>
        <v>0</v>
      </c>
      <c r="K31" s="46">
        <f t="shared" si="4"/>
        <v>0</v>
      </c>
      <c r="L31" s="46">
        <f t="shared" si="5"/>
        <v>0</v>
      </c>
    </row>
    <row r="32" spans="1:12" s="55" customFormat="1" ht="30" customHeight="1" x14ac:dyDescent="0.25">
      <c r="A32" s="41"/>
      <c r="B32" s="41" t="s">
        <v>48</v>
      </c>
      <c r="C32" s="41" t="s">
        <v>49</v>
      </c>
      <c r="D32" s="41" t="s">
        <v>318</v>
      </c>
      <c r="E32" s="41">
        <v>3214.48</v>
      </c>
      <c r="F32" s="46">
        <f t="shared" si="0"/>
        <v>160.72400000000002</v>
      </c>
      <c r="G32" s="46">
        <f t="shared" si="1"/>
        <v>155.90228000000002</v>
      </c>
      <c r="H32" s="46">
        <f t="shared" si="2"/>
        <v>4.82172</v>
      </c>
      <c r="I32" s="41">
        <v>0</v>
      </c>
      <c r="J32" s="46">
        <f t="shared" si="3"/>
        <v>0</v>
      </c>
      <c r="K32" s="46">
        <f t="shared" si="4"/>
        <v>0</v>
      </c>
      <c r="L32" s="46">
        <f t="shared" si="5"/>
        <v>0</v>
      </c>
    </row>
    <row r="33" spans="1:13" s="55" customFormat="1" ht="30" customHeight="1" x14ac:dyDescent="0.25">
      <c r="A33" s="41"/>
      <c r="B33" s="41" t="s">
        <v>48</v>
      </c>
      <c r="C33" s="41" t="s">
        <v>50</v>
      </c>
      <c r="D33" s="41" t="s">
        <v>318</v>
      </c>
      <c r="E33" s="41">
        <v>1060.3</v>
      </c>
      <c r="F33" s="46">
        <f t="shared" si="0"/>
        <v>53.015000000000001</v>
      </c>
      <c r="G33" s="46">
        <f t="shared" si="1"/>
        <v>51.424550000000004</v>
      </c>
      <c r="H33" s="46">
        <f t="shared" si="2"/>
        <v>1.5904499999999999</v>
      </c>
      <c r="I33" s="41">
        <v>0</v>
      </c>
      <c r="J33" s="46">
        <f t="shared" si="3"/>
        <v>0</v>
      </c>
      <c r="K33" s="46">
        <f t="shared" si="4"/>
        <v>0</v>
      </c>
      <c r="L33" s="46">
        <f t="shared" si="5"/>
        <v>0</v>
      </c>
    </row>
    <row r="34" spans="1:13" s="55" customFormat="1" ht="30" customHeight="1" x14ac:dyDescent="0.25">
      <c r="A34" s="41"/>
      <c r="B34" s="41" t="s">
        <v>51</v>
      </c>
      <c r="C34" s="41" t="s">
        <v>52</v>
      </c>
      <c r="D34" s="41" t="s">
        <v>318</v>
      </c>
      <c r="E34" s="41">
        <v>133969</v>
      </c>
      <c r="F34" s="46">
        <f t="shared" si="0"/>
        <v>6698.4500000000007</v>
      </c>
      <c r="G34" s="46">
        <f t="shared" si="1"/>
        <v>6497.4965000000011</v>
      </c>
      <c r="H34" s="46">
        <f t="shared" si="2"/>
        <v>200.95350000000002</v>
      </c>
      <c r="I34" s="41">
        <v>4727</v>
      </c>
      <c r="J34" s="46">
        <f t="shared" si="3"/>
        <v>945.40000000000009</v>
      </c>
      <c r="K34" s="46">
        <f t="shared" si="4"/>
        <v>917.03800000000012</v>
      </c>
      <c r="L34" s="46">
        <f t="shared" si="5"/>
        <v>28.362000000000002</v>
      </c>
    </row>
    <row r="35" spans="1:13" s="55" customFormat="1" ht="30" customHeight="1" x14ac:dyDescent="0.25">
      <c r="A35" s="41"/>
      <c r="B35" s="41" t="s">
        <v>51</v>
      </c>
      <c r="C35" s="41" t="s">
        <v>53</v>
      </c>
      <c r="D35" s="41" t="s">
        <v>318</v>
      </c>
      <c r="E35" s="41">
        <v>124347</v>
      </c>
      <c r="F35" s="46">
        <f t="shared" si="0"/>
        <v>6217.35</v>
      </c>
      <c r="G35" s="46">
        <f t="shared" si="1"/>
        <v>6030.8295000000007</v>
      </c>
      <c r="H35" s="46">
        <f t="shared" si="2"/>
        <v>186.5205</v>
      </c>
      <c r="I35" s="41">
        <v>4388</v>
      </c>
      <c r="J35" s="46">
        <f t="shared" si="3"/>
        <v>877.6</v>
      </c>
      <c r="K35" s="46">
        <f t="shared" si="4"/>
        <v>851.27200000000005</v>
      </c>
      <c r="L35" s="46">
        <f t="shared" si="5"/>
        <v>26.327999999999999</v>
      </c>
    </row>
    <row r="36" spans="1:13" s="55" customFormat="1" ht="30" customHeight="1" x14ac:dyDescent="0.25">
      <c r="A36" s="41"/>
      <c r="B36" s="41" t="s">
        <v>51</v>
      </c>
      <c r="C36" s="41" t="s">
        <v>54</v>
      </c>
      <c r="D36" s="41" t="s">
        <v>318</v>
      </c>
      <c r="E36" s="41">
        <v>111764</v>
      </c>
      <c r="F36" s="46">
        <f t="shared" si="0"/>
        <v>5588.2000000000007</v>
      </c>
      <c r="G36" s="46">
        <f t="shared" si="1"/>
        <v>5420.554000000001</v>
      </c>
      <c r="H36" s="46">
        <f t="shared" si="2"/>
        <v>167.64600000000002</v>
      </c>
      <c r="I36" s="41">
        <v>3944</v>
      </c>
      <c r="J36" s="46">
        <f t="shared" si="3"/>
        <v>788.80000000000007</v>
      </c>
      <c r="K36" s="46">
        <f t="shared" si="4"/>
        <v>765.13600000000008</v>
      </c>
      <c r="L36" s="46">
        <f t="shared" si="5"/>
        <v>23.664000000000001</v>
      </c>
    </row>
    <row r="37" spans="1:13" s="55" customFormat="1" ht="30" customHeight="1" x14ac:dyDescent="0.25">
      <c r="A37" s="41"/>
      <c r="B37" s="41" t="s">
        <v>55</v>
      </c>
      <c r="C37" s="41" t="s">
        <v>56</v>
      </c>
      <c r="D37" s="41" t="s">
        <v>318</v>
      </c>
      <c r="E37" s="41">
        <v>3458</v>
      </c>
      <c r="F37" s="46">
        <f t="shared" si="0"/>
        <v>172.9</v>
      </c>
      <c r="G37" s="46">
        <f t="shared" si="1"/>
        <v>167.71299999999999</v>
      </c>
      <c r="H37" s="46">
        <f t="shared" si="2"/>
        <v>5.1870000000000003</v>
      </c>
      <c r="I37" s="41">
        <v>0</v>
      </c>
      <c r="J37" s="46">
        <f t="shared" si="3"/>
        <v>0</v>
      </c>
      <c r="K37" s="46">
        <f t="shared" si="4"/>
        <v>0</v>
      </c>
      <c r="L37" s="46">
        <f t="shared" si="5"/>
        <v>0</v>
      </c>
    </row>
    <row r="38" spans="1:13" s="55" customFormat="1" ht="30" customHeight="1" x14ac:dyDescent="0.25">
      <c r="A38" s="41"/>
      <c r="B38" s="41" t="s">
        <v>57</v>
      </c>
      <c r="C38" s="41" t="s">
        <v>58</v>
      </c>
      <c r="D38" s="41" t="s">
        <v>318</v>
      </c>
      <c r="E38" s="41">
        <v>111290.33</v>
      </c>
      <c r="F38" s="46">
        <f t="shared" si="0"/>
        <v>5564.5165000000006</v>
      </c>
      <c r="G38" s="46">
        <f t="shared" si="1"/>
        <v>5397.5810050000009</v>
      </c>
      <c r="H38" s="46">
        <f t="shared" si="2"/>
        <v>166.935495</v>
      </c>
      <c r="I38" s="41">
        <v>231.66</v>
      </c>
      <c r="J38" s="46">
        <f t="shared" si="3"/>
        <v>46.332000000000001</v>
      </c>
      <c r="K38" s="46">
        <f t="shared" si="4"/>
        <v>44.942039999999999</v>
      </c>
      <c r="L38" s="46">
        <f t="shared" si="5"/>
        <v>1.3899599999999999</v>
      </c>
    </row>
    <row r="39" spans="1:13" s="55" customFormat="1" ht="30" customHeight="1" x14ac:dyDescent="0.25">
      <c r="A39" s="41"/>
      <c r="B39" s="41" t="s">
        <v>59</v>
      </c>
      <c r="C39" s="41" t="s">
        <v>60</v>
      </c>
      <c r="D39" s="41" t="s">
        <v>318</v>
      </c>
      <c r="E39" s="41">
        <v>0</v>
      </c>
      <c r="F39" s="46">
        <f t="shared" si="0"/>
        <v>0</v>
      </c>
      <c r="G39" s="46">
        <f t="shared" si="1"/>
        <v>0</v>
      </c>
      <c r="H39" s="46">
        <f t="shared" si="2"/>
        <v>0</v>
      </c>
      <c r="I39" s="41">
        <v>0</v>
      </c>
      <c r="J39" s="46">
        <f t="shared" si="3"/>
        <v>0</v>
      </c>
      <c r="K39" s="46">
        <f t="shared" si="4"/>
        <v>0</v>
      </c>
      <c r="L39" s="46">
        <f t="shared" si="5"/>
        <v>0</v>
      </c>
    </row>
    <row r="40" spans="1:13" s="55" customFormat="1" ht="30" customHeight="1" x14ac:dyDescent="0.25">
      <c r="A40" s="41"/>
      <c r="B40" s="41" t="s">
        <v>61</v>
      </c>
      <c r="C40" s="41" t="s">
        <v>62</v>
      </c>
      <c r="D40" s="41" t="s">
        <v>318</v>
      </c>
      <c r="E40" s="41">
        <v>0</v>
      </c>
      <c r="F40" s="46">
        <f t="shared" si="0"/>
        <v>0</v>
      </c>
      <c r="G40" s="46">
        <f t="shared" si="1"/>
        <v>0</v>
      </c>
      <c r="H40" s="46">
        <f t="shared" si="2"/>
        <v>0</v>
      </c>
      <c r="I40" s="41">
        <v>0</v>
      </c>
      <c r="J40" s="46">
        <f t="shared" si="3"/>
        <v>0</v>
      </c>
      <c r="K40" s="46">
        <f t="shared" si="4"/>
        <v>0</v>
      </c>
      <c r="L40" s="46">
        <f t="shared" si="5"/>
        <v>0</v>
      </c>
    </row>
    <row r="41" spans="1:13" s="55" customFormat="1" ht="30" customHeight="1" x14ac:dyDescent="0.25">
      <c r="A41" s="41"/>
      <c r="B41" s="41" t="s">
        <v>61</v>
      </c>
      <c r="C41" s="41" t="s">
        <v>63</v>
      </c>
      <c r="D41" s="41" t="s">
        <v>318</v>
      </c>
      <c r="E41" s="41">
        <v>0</v>
      </c>
      <c r="F41" s="46">
        <f t="shared" si="0"/>
        <v>0</v>
      </c>
      <c r="G41" s="46">
        <f t="shared" si="1"/>
        <v>0</v>
      </c>
      <c r="H41" s="46">
        <f t="shared" si="2"/>
        <v>0</v>
      </c>
      <c r="I41" s="41">
        <v>0</v>
      </c>
      <c r="J41" s="46">
        <f t="shared" si="3"/>
        <v>0</v>
      </c>
      <c r="K41" s="46">
        <f t="shared" si="4"/>
        <v>0</v>
      </c>
      <c r="L41" s="46">
        <f t="shared" si="5"/>
        <v>0</v>
      </c>
    </row>
    <row r="42" spans="1:13" s="55" customFormat="1" ht="30" customHeight="1" x14ac:dyDescent="0.25">
      <c r="A42" s="41"/>
      <c r="B42" s="41" t="s">
        <v>61</v>
      </c>
      <c r="C42" s="41" t="s">
        <v>64</v>
      </c>
      <c r="D42" s="41" t="s">
        <v>318</v>
      </c>
      <c r="E42" s="41">
        <v>200</v>
      </c>
      <c r="F42" s="46">
        <f t="shared" si="0"/>
        <v>10</v>
      </c>
      <c r="G42" s="46">
        <f t="shared" si="1"/>
        <v>9.6999999999999993</v>
      </c>
      <c r="H42" s="46">
        <f t="shared" si="2"/>
        <v>0.3</v>
      </c>
      <c r="I42" s="41">
        <v>0</v>
      </c>
      <c r="J42" s="46">
        <f t="shared" si="3"/>
        <v>0</v>
      </c>
      <c r="K42" s="46">
        <f t="shared" si="4"/>
        <v>0</v>
      </c>
      <c r="L42" s="46">
        <f t="shared" si="5"/>
        <v>0</v>
      </c>
    </row>
    <row r="43" spans="1:13" s="55" customFormat="1" ht="30" customHeight="1" x14ac:dyDescent="0.25">
      <c r="A43" s="41"/>
      <c r="B43" s="41" t="s">
        <v>61</v>
      </c>
      <c r="C43" s="41" t="s">
        <v>65</v>
      </c>
      <c r="D43" s="41" t="s">
        <v>318</v>
      </c>
      <c r="E43" s="41">
        <v>56664.57</v>
      </c>
      <c r="F43" s="46">
        <f t="shared" si="0"/>
        <v>2833.2285000000002</v>
      </c>
      <c r="G43" s="46">
        <f t="shared" si="1"/>
        <v>2748.2316450000003</v>
      </c>
      <c r="H43" s="46">
        <f t="shared" si="2"/>
        <v>84.996854999999996</v>
      </c>
      <c r="I43" s="41">
        <v>3081.47</v>
      </c>
      <c r="J43" s="46">
        <f t="shared" si="3"/>
        <v>616.29399999999998</v>
      </c>
      <c r="K43" s="46">
        <f t="shared" si="4"/>
        <v>597.80517999999995</v>
      </c>
      <c r="L43" s="46">
        <f t="shared" si="5"/>
        <v>18.48882</v>
      </c>
    </row>
    <row r="44" spans="1:13" s="55" customFormat="1" ht="30" customHeight="1" x14ac:dyDescent="0.25">
      <c r="A44" s="41"/>
      <c r="B44" s="41" t="s">
        <v>66</v>
      </c>
      <c r="C44" s="41" t="s">
        <v>67</v>
      </c>
      <c r="D44" s="41" t="s">
        <v>318</v>
      </c>
      <c r="E44" s="41">
        <v>240075</v>
      </c>
      <c r="F44" s="46">
        <f t="shared" si="0"/>
        <v>12003.75</v>
      </c>
      <c r="G44" s="46">
        <f t="shared" si="1"/>
        <v>12003.75</v>
      </c>
      <c r="H44" s="57">
        <v>0</v>
      </c>
      <c r="I44" s="41">
        <v>0</v>
      </c>
      <c r="J44" s="46">
        <f t="shared" si="3"/>
        <v>0</v>
      </c>
      <c r="K44" s="46">
        <f t="shared" si="4"/>
        <v>0</v>
      </c>
      <c r="L44" s="46">
        <f t="shared" si="5"/>
        <v>0</v>
      </c>
      <c r="M44" s="63"/>
    </row>
    <row r="45" spans="1:13" s="84" customFormat="1" ht="30" customHeight="1" x14ac:dyDescent="0.25">
      <c r="A45" s="82"/>
      <c r="B45" s="82" t="s">
        <v>364</v>
      </c>
      <c r="C45" s="82" t="s">
        <v>365</v>
      </c>
      <c r="D45" s="82" t="s">
        <v>318</v>
      </c>
      <c r="E45" s="82">
        <v>0</v>
      </c>
      <c r="F45" s="83">
        <f t="shared" si="0"/>
        <v>0</v>
      </c>
      <c r="G45" s="83">
        <v>0</v>
      </c>
      <c r="H45" s="83">
        <v>0</v>
      </c>
      <c r="I45" s="82">
        <v>0</v>
      </c>
      <c r="J45" s="83">
        <f t="shared" si="3"/>
        <v>0</v>
      </c>
      <c r="K45" s="83">
        <f t="shared" si="4"/>
        <v>0</v>
      </c>
      <c r="L45" s="83">
        <f t="shared" si="5"/>
        <v>0</v>
      </c>
    </row>
    <row r="46" spans="1:13" s="55" customFormat="1" ht="30" customHeight="1" x14ac:dyDescent="0.25">
      <c r="A46" s="41"/>
      <c r="B46" s="41" t="s">
        <v>68</v>
      </c>
      <c r="C46" s="41" t="s">
        <v>69</v>
      </c>
      <c r="D46" s="41" t="s">
        <v>318</v>
      </c>
      <c r="E46" s="41">
        <v>8511</v>
      </c>
      <c r="F46" s="46">
        <v>426</v>
      </c>
      <c r="G46" s="46">
        <f t="shared" si="1"/>
        <v>413</v>
      </c>
      <c r="H46" s="46">
        <v>13</v>
      </c>
      <c r="I46" s="41">
        <v>0</v>
      </c>
      <c r="J46" s="46">
        <f t="shared" si="3"/>
        <v>0</v>
      </c>
      <c r="K46" s="46">
        <f t="shared" si="4"/>
        <v>0</v>
      </c>
      <c r="L46" s="46">
        <f t="shared" si="5"/>
        <v>0</v>
      </c>
      <c r="M46" s="63"/>
    </row>
    <row r="47" spans="1:13" s="55" customFormat="1" ht="30" customHeight="1" x14ac:dyDescent="0.25">
      <c r="A47" s="41"/>
      <c r="B47" s="41" t="s">
        <v>339</v>
      </c>
      <c r="C47" s="41" t="s">
        <v>340</v>
      </c>
      <c r="D47" s="41" t="s">
        <v>318</v>
      </c>
      <c r="E47" s="41">
        <v>21666</v>
      </c>
      <c r="F47" s="46">
        <f t="shared" si="0"/>
        <v>1083.3</v>
      </c>
      <c r="G47" s="46">
        <f t="shared" si="1"/>
        <v>1050.8009999999999</v>
      </c>
      <c r="H47" s="46">
        <f t="shared" si="2"/>
        <v>32.498999999999995</v>
      </c>
      <c r="I47" s="41">
        <v>0</v>
      </c>
      <c r="J47" s="46">
        <f t="shared" si="3"/>
        <v>0</v>
      </c>
      <c r="K47" s="46">
        <f t="shared" si="4"/>
        <v>0</v>
      </c>
      <c r="L47" s="46">
        <f t="shared" si="5"/>
        <v>0</v>
      </c>
    </row>
    <row r="48" spans="1:13" s="55" customFormat="1" ht="30" customHeight="1" x14ac:dyDescent="0.25">
      <c r="A48" s="41"/>
      <c r="B48" s="41" t="s">
        <v>70</v>
      </c>
      <c r="C48" s="41" t="s">
        <v>71</v>
      </c>
      <c r="D48" s="41" t="s">
        <v>318</v>
      </c>
      <c r="E48" s="41">
        <v>262890</v>
      </c>
      <c r="F48" s="46">
        <f t="shared" si="0"/>
        <v>13144.5</v>
      </c>
      <c r="G48" s="46">
        <f t="shared" si="1"/>
        <v>12750.165000000001</v>
      </c>
      <c r="H48" s="46">
        <f t="shared" si="2"/>
        <v>394.33499999999998</v>
      </c>
      <c r="I48" s="41">
        <v>958</v>
      </c>
      <c r="J48" s="46">
        <f t="shared" si="3"/>
        <v>191.60000000000002</v>
      </c>
      <c r="K48" s="46">
        <f t="shared" si="4"/>
        <v>185.85200000000003</v>
      </c>
      <c r="L48" s="46">
        <f t="shared" si="5"/>
        <v>5.7480000000000002</v>
      </c>
    </row>
    <row r="49" spans="1:13" s="55" customFormat="1" ht="30" customHeight="1" x14ac:dyDescent="0.25">
      <c r="A49" s="41"/>
      <c r="B49" s="41" t="s">
        <v>70</v>
      </c>
      <c r="C49" s="41" t="s">
        <v>72</v>
      </c>
      <c r="D49" s="41" t="s">
        <v>318</v>
      </c>
      <c r="E49" s="41">
        <v>262890</v>
      </c>
      <c r="F49" s="46">
        <f t="shared" si="0"/>
        <v>13144.5</v>
      </c>
      <c r="G49" s="46">
        <f t="shared" si="1"/>
        <v>12750.165000000001</v>
      </c>
      <c r="H49" s="46">
        <f t="shared" si="2"/>
        <v>394.33499999999998</v>
      </c>
      <c r="I49" s="41">
        <v>958</v>
      </c>
      <c r="J49" s="46">
        <f t="shared" si="3"/>
        <v>191.60000000000002</v>
      </c>
      <c r="K49" s="46">
        <f t="shared" si="4"/>
        <v>185.85200000000003</v>
      </c>
      <c r="L49" s="46">
        <f t="shared" si="5"/>
        <v>5.7480000000000002</v>
      </c>
    </row>
    <row r="50" spans="1:13" s="55" customFormat="1" ht="30" customHeight="1" x14ac:dyDescent="0.25">
      <c r="A50" s="41"/>
      <c r="B50" s="41" t="s">
        <v>73</v>
      </c>
      <c r="C50" s="41" t="s">
        <v>74</v>
      </c>
      <c r="D50" s="41" t="s">
        <v>318</v>
      </c>
      <c r="E50" s="41">
        <v>5196</v>
      </c>
      <c r="F50" s="46">
        <f t="shared" si="0"/>
        <v>259.8</v>
      </c>
      <c r="G50" s="46">
        <v>252.19</v>
      </c>
      <c r="H50" s="46">
        <v>7.61</v>
      </c>
      <c r="I50" s="41">
        <v>298</v>
      </c>
      <c r="J50" s="46">
        <f t="shared" si="3"/>
        <v>59.6</v>
      </c>
      <c r="K50" s="46">
        <f t="shared" si="4"/>
        <v>57.812000000000005</v>
      </c>
      <c r="L50" s="46">
        <f t="shared" si="5"/>
        <v>1.788</v>
      </c>
      <c r="M50" s="63"/>
    </row>
    <row r="51" spans="1:13" s="55" customFormat="1" ht="30" customHeight="1" x14ac:dyDescent="0.25">
      <c r="A51" s="42"/>
      <c r="B51" s="41" t="s">
        <v>75</v>
      </c>
      <c r="C51" s="41" t="s">
        <v>76</v>
      </c>
      <c r="D51" s="41" t="s">
        <v>318</v>
      </c>
      <c r="E51" s="41">
        <v>5954</v>
      </c>
      <c r="F51" s="46">
        <f t="shared" si="0"/>
        <v>297.7</v>
      </c>
      <c r="G51" s="46">
        <f t="shared" si="1"/>
        <v>288.76900000000001</v>
      </c>
      <c r="H51" s="46">
        <f t="shared" si="2"/>
        <v>8.9309999999999992</v>
      </c>
      <c r="I51" s="41">
        <v>495</v>
      </c>
      <c r="J51" s="46">
        <f t="shared" si="3"/>
        <v>99</v>
      </c>
      <c r="K51" s="46">
        <f t="shared" si="4"/>
        <v>96.03</v>
      </c>
      <c r="L51" s="46">
        <f t="shared" si="5"/>
        <v>2.9699999999999998</v>
      </c>
    </row>
    <row r="52" spans="1:13" s="55" customFormat="1" ht="30" customHeight="1" x14ac:dyDescent="0.25">
      <c r="A52" s="41"/>
      <c r="B52" s="41" t="s">
        <v>77</v>
      </c>
      <c r="C52" s="41" t="s">
        <v>78</v>
      </c>
      <c r="D52" s="41" t="s">
        <v>318</v>
      </c>
      <c r="E52" s="41">
        <v>6731</v>
      </c>
      <c r="F52" s="46">
        <v>337</v>
      </c>
      <c r="G52" s="46">
        <v>327</v>
      </c>
      <c r="H52" s="46">
        <v>10</v>
      </c>
      <c r="I52" s="41">
        <v>0</v>
      </c>
      <c r="J52" s="46">
        <f t="shared" si="3"/>
        <v>0</v>
      </c>
      <c r="K52" s="46">
        <f t="shared" si="4"/>
        <v>0</v>
      </c>
      <c r="L52" s="46">
        <f t="shared" si="5"/>
        <v>0</v>
      </c>
      <c r="M52" s="63"/>
    </row>
    <row r="53" spans="1:13" s="55" customFormat="1" ht="30" customHeight="1" x14ac:dyDescent="0.25">
      <c r="A53" s="41"/>
      <c r="B53" s="41" t="s">
        <v>79</v>
      </c>
      <c r="C53" s="41" t="s">
        <v>80</v>
      </c>
      <c r="D53" s="41" t="s">
        <v>318</v>
      </c>
      <c r="E53" s="41">
        <v>0</v>
      </c>
      <c r="F53" s="46">
        <f t="shared" si="0"/>
        <v>0</v>
      </c>
      <c r="G53" s="46">
        <f t="shared" si="1"/>
        <v>0</v>
      </c>
      <c r="H53" s="46">
        <f t="shared" si="2"/>
        <v>0</v>
      </c>
      <c r="I53" s="41">
        <v>0</v>
      </c>
      <c r="J53" s="46">
        <f t="shared" si="3"/>
        <v>0</v>
      </c>
      <c r="K53" s="46">
        <f t="shared" si="4"/>
        <v>0</v>
      </c>
      <c r="L53" s="46">
        <f t="shared" si="5"/>
        <v>0</v>
      </c>
    </row>
    <row r="54" spans="1:13" s="55" customFormat="1" ht="30" customHeight="1" x14ac:dyDescent="0.25">
      <c r="A54" s="41"/>
      <c r="B54" s="41" t="s">
        <v>79</v>
      </c>
      <c r="C54" s="41" t="s">
        <v>81</v>
      </c>
      <c r="D54" s="41" t="s">
        <v>318</v>
      </c>
      <c r="E54" s="41">
        <v>16607</v>
      </c>
      <c r="F54" s="46">
        <f t="shared" si="0"/>
        <v>830.35</v>
      </c>
      <c r="G54" s="46">
        <f t="shared" si="1"/>
        <v>805.43950000000007</v>
      </c>
      <c r="H54" s="46">
        <f t="shared" si="2"/>
        <v>24.910499999999999</v>
      </c>
      <c r="I54" s="41">
        <v>0</v>
      </c>
      <c r="J54" s="46">
        <f t="shared" si="3"/>
        <v>0</v>
      </c>
      <c r="K54" s="46">
        <f t="shared" si="4"/>
        <v>0</v>
      </c>
      <c r="L54" s="46">
        <f t="shared" si="5"/>
        <v>0</v>
      </c>
    </row>
    <row r="55" spans="1:13" s="55" customFormat="1" ht="30" customHeight="1" x14ac:dyDescent="0.25">
      <c r="A55" s="41"/>
      <c r="B55" s="41" t="s">
        <v>79</v>
      </c>
      <c r="C55" s="41" t="s">
        <v>82</v>
      </c>
      <c r="D55" s="41" t="s">
        <v>318</v>
      </c>
      <c r="E55" s="41">
        <v>20535</v>
      </c>
      <c r="F55" s="46">
        <f t="shared" si="0"/>
        <v>1026.75</v>
      </c>
      <c r="G55" s="46">
        <f t="shared" si="1"/>
        <v>995.94749999999999</v>
      </c>
      <c r="H55" s="46">
        <f t="shared" si="2"/>
        <v>30.802499999999998</v>
      </c>
      <c r="I55" s="41">
        <v>0</v>
      </c>
      <c r="J55" s="46">
        <f t="shared" si="3"/>
        <v>0</v>
      </c>
      <c r="K55" s="46">
        <f t="shared" si="4"/>
        <v>0</v>
      </c>
      <c r="L55" s="46">
        <f t="shared" si="5"/>
        <v>0</v>
      </c>
    </row>
    <row r="56" spans="1:13" s="55" customFormat="1" ht="30" customHeight="1" x14ac:dyDescent="0.25">
      <c r="A56" s="41"/>
      <c r="B56" s="41" t="s">
        <v>83</v>
      </c>
      <c r="C56" s="41" t="s">
        <v>84</v>
      </c>
      <c r="D56" s="41" t="s">
        <v>318</v>
      </c>
      <c r="E56" s="41">
        <v>111830</v>
      </c>
      <c r="F56" s="46">
        <f t="shared" si="0"/>
        <v>5591.5</v>
      </c>
      <c r="G56" s="46">
        <f t="shared" si="1"/>
        <v>5423.7550000000001</v>
      </c>
      <c r="H56" s="46">
        <f t="shared" si="2"/>
        <v>167.745</v>
      </c>
      <c r="I56" s="41">
        <v>655</v>
      </c>
      <c r="J56" s="46">
        <f t="shared" si="3"/>
        <v>131</v>
      </c>
      <c r="K56" s="46">
        <f t="shared" si="4"/>
        <v>127.07</v>
      </c>
      <c r="L56" s="46">
        <f t="shared" si="5"/>
        <v>3.9299999999999997</v>
      </c>
    </row>
    <row r="57" spans="1:13" s="55" customFormat="1" ht="30" customHeight="1" x14ac:dyDescent="0.25">
      <c r="A57" s="41"/>
      <c r="B57" s="41" t="s">
        <v>85</v>
      </c>
      <c r="C57" s="41" t="s">
        <v>86</v>
      </c>
      <c r="D57" s="41" t="s">
        <v>318</v>
      </c>
      <c r="E57" s="41">
        <v>133568</v>
      </c>
      <c r="F57" s="46">
        <f t="shared" si="0"/>
        <v>6678.4000000000005</v>
      </c>
      <c r="G57" s="46">
        <f t="shared" si="1"/>
        <v>6478.0480000000007</v>
      </c>
      <c r="H57" s="46">
        <f t="shared" si="2"/>
        <v>200.352</v>
      </c>
      <c r="I57" s="41">
        <v>451</v>
      </c>
      <c r="J57" s="46">
        <v>90.11</v>
      </c>
      <c r="K57" s="46">
        <f t="shared" si="4"/>
        <v>87.406700000000001</v>
      </c>
      <c r="L57" s="46">
        <f t="shared" si="5"/>
        <v>2.7033</v>
      </c>
    </row>
    <row r="58" spans="1:13" s="55" customFormat="1" ht="30" customHeight="1" x14ac:dyDescent="0.25">
      <c r="A58" s="41"/>
      <c r="B58" s="41" t="s">
        <v>87</v>
      </c>
      <c r="C58" s="41" t="s">
        <v>88</v>
      </c>
      <c r="D58" s="41" t="s">
        <v>318</v>
      </c>
      <c r="E58" s="41">
        <v>5612</v>
      </c>
      <c r="F58" s="46">
        <f t="shared" si="0"/>
        <v>280.60000000000002</v>
      </c>
      <c r="G58" s="46">
        <f t="shared" si="1"/>
        <v>272.18200000000002</v>
      </c>
      <c r="H58" s="46">
        <f t="shared" si="2"/>
        <v>8.418000000000001</v>
      </c>
      <c r="I58" s="41">
        <v>30002</v>
      </c>
      <c r="J58" s="46">
        <f t="shared" si="3"/>
        <v>6000.4000000000005</v>
      </c>
      <c r="K58" s="46">
        <f t="shared" si="4"/>
        <v>5820.3880000000008</v>
      </c>
      <c r="L58" s="46">
        <f t="shared" si="5"/>
        <v>180.012</v>
      </c>
    </row>
    <row r="59" spans="1:13" s="55" customFormat="1" ht="30" customHeight="1" x14ac:dyDescent="0.25">
      <c r="A59" s="41"/>
      <c r="B59" s="41" t="s">
        <v>89</v>
      </c>
      <c r="C59" s="41" t="s">
        <v>90</v>
      </c>
      <c r="D59" s="41" t="s">
        <v>318</v>
      </c>
      <c r="E59" s="41">
        <v>3537</v>
      </c>
      <c r="F59" s="46">
        <f t="shared" si="0"/>
        <v>176.85000000000002</v>
      </c>
      <c r="G59" s="46">
        <f t="shared" si="1"/>
        <v>171.54450000000003</v>
      </c>
      <c r="H59" s="46">
        <f t="shared" si="2"/>
        <v>5.3055000000000003</v>
      </c>
      <c r="I59" s="41">
        <v>0</v>
      </c>
      <c r="J59" s="46">
        <f t="shared" si="3"/>
        <v>0</v>
      </c>
      <c r="K59" s="46">
        <f t="shared" si="4"/>
        <v>0</v>
      </c>
      <c r="L59" s="46">
        <f t="shared" si="5"/>
        <v>0</v>
      </c>
    </row>
    <row r="60" spans="1:13" s="55" customFormat="1" ht="30" customHeight="1" x14ac:dyDescent="0.25">
      <c r="A60" s="41" t="s">
        <v>91</v>
      </c>
      <c r="B60" s="41" t="s">
        <v>92</v>
      </c>
      <c r="C60" s="41" t="s">
        <v>93</v>
      </c>
      <c r="D60" s="41" t="s">
        <v>318</v>
      </c>
      <c r="E60" s="41">
        <v>787</v>
      </c>
      <c r="F60" s="46">
        <f t="shared" si="0"/>
        <v>39.35</v>
      </c>
      <c r="G60" s="46">
        <f t="shared" si="1"/>
        <v>38.169499999999999</v>
      </c>
      <c r="H60" s="46">
        <f t="shared" si="2"/>
        <v>1.1805000000000001</v>
      </c>
      <c r="I60" s="41">
        <v>0</v>
      </c>
      <c r="J60" s="46">
        <f t="shared" si="3"/>
        <v>0</v>
      </c>
      <c r="K60" s="46">
        <f t="shared" si="4"/>
        <v>0</v>
      </c>
      <c r="L60" s="46">
        <f t="shared" si="5"/>
        <v>0</v>
      </c>
    </row>
    <row r="61" spans="1:13" s="55" customFormat="1" ht="30" customHeight="1" x14ac:dyDescent="0.25">
      <c r="A61" s="42"/>
      <c r="B61" s="41" t="s">
        <v>94</v>
      </c>
      <c r="C61" s="41" t="s">
        <v>95</v>
      </c>
      <c r="D61" s="41" t="s">
        <v>318</v>
      </c>
      <c r="E61" s="41">
        <v>12623</v>
      </c>
      <c r="F61" s="46">
        <f t="shared" si="0"/>
        <v>631.15000000000009</v>
      </c>
      <c r="G61" s="46">
        <f t="shared" si="1"/>
        <v>612.21550000000013</v>
      </c>
      <c r="H61" s="46">
        <f t="shared" si="2"/>
        <v>18.934500000000003</v>
      </c>
      <c r="I61" s="41">
        <v>0</v>
      </c>
      <c r="J61" s="46">
        <f t="shared" si="3"/>
        <v>0</v>
      </c>
      <c r="K61" s="46">
        <f t="shared" si="4"/>
        <v>0</v>
      </c>
      <c r="L61" s="46">
        <f t="shared" si="5"/>
        <v>0</v>
      </c>
    </row>
    <row r="62" spans="1:13" s="55" customFormat="1" ht="30" customHeight="1" x14ac:dyDescent="0.25">
      <c r="A62" s="41"/>
      <c r="B62" s="41" t="s">
        <v>98</v>
      </c>
      <c r="C62" s="41" t="s">
        <v>99</v>
      </c>
      <c r="D62" s="41" t="s">
        <v>318</v>
      </c>
      <c r="E62" s="41">
        <v>10368</v>
      </c>
      <c r="F62" s="46">
        <f t="shared" si="0"/>
        <v>518.4</v>
      </c>
      <c r="G62" s="46">
        <f t="shared" si="1"/>
        <v>502.84799999999996</v>
      </c>
      <c r="H62" s="46">
        <f t="shared" si="2"/>
        <v>15.552</v>
      </c>
      <c r="I62" s="41">
        <v>0</v>
      </c>
      <c r="J62" s="46">
        <f t="shared" si="3"/>
        <v>0</v>
      </c>
      <c r="K62" s="46">
        <f t="shared" si="4"/>
        <v>0</v>
      </c>
      <c r="L62" s="46">
        <f t="shared" si="5"/>
        <v>0</v>
      </c>
    </row>
    <row r="63" spans="1:13" s="55" customFormat="1" ht="30" customHeight="1" x14ac:dyDescent="0.25">
      <c r="A63" s="41"/>
      <c r="B63" s="41" t="s">
        <v>98</v>
      </c>
      <c r="C63" s="41" t="s">
        <v>100</v>
      </c>
      <c r="D63" s="41" t="s">
        <v>318</v>
      </c>
      <c r="E63" s="41">
        <v>43542</v>
      </c>
      <c r="F63" s="46">
        <f t="shared" si="0"/>
        <v>2177.1</v>
      </c>
      <c r="G63" s="46">
        <f t="shared" si="1"/>
        <v>2111.7869999999998</v>
      </c>
      <c r="H63" s="46">
        <f t="shared" si="2"/>
        <v>65.312999999999988</v>
      </c>
      <c r="I63" s="41">
        <v>0</v>
      </c>
      <c r="J63" s="46">
        <f t="shared" si="3"/>
        <v>0</v>
      </c>
      <c r="K63" s="46">
        <f t="shared" si="4"/>
        <v>0</v>
      </c>
      <c r="L63" s="46">
        <f t="shared" si="5"/>
        <v>0</v>
      </c>
    </row>
    <row r="64" spans="1:13" s="55" customFormat="1" ht="30" customHeight="1" x14ac:dyDescent="0.25">
      <c r="A64" s="41"/>
      <c r="B64" s="41" t="s">
        <v>104</v>
      </c>
      <c r="C64" s="41" t="s">
        <v>105</v>
      </c>
      <c r="D64" s="41" t="s">
        <v>318</v>
      </c>
      <c r="E64" s="41">
        <v>950</v>
      </c>
      <c r="F64" s="46">
        <f t="shared" si="0"/>
        <v>47.5</v>
      </c>
      <c r="G64" s="46">
        <f t="shared" si="1"/>
        <v>46.075000000000003</v>
      </c>
      <c r="H64" s="46">
        <f t="shared" si="2"/>
        <v>1.425</v>
      </c>
      <c r="I64" s="41">
        <v>0</v>
      </c>
      <c r="J64" s="46">
        <f t="shared" si="3"/>
        <v>0</v>
      </c>
      <c r="K64" s="46">
        <f t="shared" si="4"/>
        <v>0</v>
      </c>
      <c r="L64" s="46">
        <f t="shared" si="5"/>
        <v>0</v>
      </c>
    </row>
    <row r="65" spans="1:12" s="55" customFormat="1" ht="30" customHeight="1" x14ac:dyDescent="0.25">
      <c r="A65" s="41"/>
      <c r="B65" s="41" t="s">
        <v>104</v>
      </c>
      <c r="C65" s="41" t="s">
        <v>106</v>
      </c>
      <c r="D65" s="41" t="s">
        <v>318</v>
      </c>
      <c r="E65" s="41">
        <v>306315.5</v>
      </c>
      <c r="F65" s="46">
        <f t="shared" si="0"/>
        <v>15315.775000000001</v>
      </c>
      <c r="G65" s="46">
        <f t="shared" si="1"/>
        <v>14856.301750000002</v>
      </c>
      <c r="H65" s="46">
        <f t="shared" si="2"/>
        <v>459.47325000000001</v>
      </c>
      <c r="I65" s="41">
        <v>1076.33</v>
      </c>
      <c r="J65" s="46">
        <f t="shared" si="3"/>
        <v>215.26599999999999</v>
      </c>
      <c r="K65" s="46">
        <f t="shared" si="4"/>
        <v>208.80802</v>
      </c>
      <c r="L65" s="46">
        <f t="shared" si="5"/>
        <v>6.4579799999999992</v>
      </c>
    </row>
    <row r="66" spans="1:12" s="55" customFormat="1" ht="30" customHeight="1" x14ac:dyDescent="0.25">
      <c r="A66" s="41"/>
      <c r="B66" s="41" t="s">
        <v>107</v>
      </c>
      <c r="C66" s="41" t="s">
        <v>108</v>
      </c>
      <c r="D66" s="41" t="s">
        <v>318</v>
      </c>
      <c r="E66" s="41">
        <v>19093</v>
      </c>
      <c r="F66" s="46">
        <f t="shared" si="0"/>
        <v>954.65000000000009</v>
      </c>
      <c r="G66" s="46">
        <f t="shared" si="1"/>
        <v>926.01050000000009</v>
      </c>
      <c r="H66" s="46">
        <f t="shared" si="2"/>
        <v>28.639500000000002</v>
      </c>
      <c r="I66" s="41">
        <v>0</v>
      </c>
      <c r="J66" s="46">
        <f t="shared" si="3"/>
        <v>0</v>
      </c>
      <c r="K66" s="46">
        <f t="shared" si="4"/>
        <v>0</v>
      </c>
      <c r="L66" s="46">
        <f t="shared" si="5"/>
        <v>0</v>
      </c>
    </row>
    <row r="67" spans="1:12" s="55" customFormat="1" ht="30" customHeight="1" x14ac:dyDescent="0.25">
      <c r="A67" s="41"/>
      <c r="B67" s="41" t="s">
        <v>107</v>
      </c>
      <c r="C67" s="41" t="s">
        <v>109</v>
      </c>
      <c r="D67" s="41" t="s">
        <v>318</v>
      </c>
      <c r="E67" s="41">
        <v>0</v>
      </c>
      <c r="F67" s="46">
        <f t="shared" si="0"/>
        <v>0</v>
      </c>
      <c r="G67" s="46">
        <f t="shared" si="1"/>
        <v>0</v>
      </c>
      <c r="H67" s="46">
        <f t="shared" si="2"/>
        <v>0</v>
      </c>
      <c r="I67" s="41">
        <v>0</v>
      </c>
      <c r="J67" s="46">
        <f t="shared" si="3"/>
        <v>0</v>
      </c>
      <c r="K67" s="46">
        <f t="shared" si="4"/>
        <v>0</v>
      </c>
      <c r="L67" s="46">
        <f t="shared" si="5"/>
        <v>0</v>
      </c>
    </row>
    <row r="68" spans="1:12" s="55" customFormat="1" ht="30" customHeight="1" x14ac:dyDescent="0.25">
      <c r="A68" s="41"/>
      <c r="B68" s="41" t="s">
        <v>107</v>
      </c>
      <c r="C68" s="41" t="s">
        <v>110</v>
      </c>
      <c r="D68" s="41" t="s">
        <v>318</v>
      </c>
      <c r="E68" s="41">
        <v>20778</v>
      </c>
      <c r="F68" s="46">
        <f t="shared" si="0"/>
        <v>1038.9000000000001</v>
      </c>
      <c r="G68" s="46">
        <f t="shared" si="1"/>
        <v>1007.7330000000001</v>
      </c>
      <c r="H68" s="46">
        <f t="shared" si="2"/>
        <v>31.167000000000002</v>
      </c>
      <c r="I68" s="41">
        <v>0</v>
      </c>
      <c r="J68" s="46">
        <f t="shared" si="3"/>
        <v>0</v>
      </c>
      <c r="K68" s="46">
        <f t="shared" si="4"/>
        <v>0</v>
      </c>
      <c r="L68" s="46">
        <f t="shared" si="5"/>
        <v>0</v>
      </c>
    </row>
    <row r="69" spans="1:12" s="55" customFormat="1" ht="30" customHeight="1" x14ac:dyDescent="0.25">
      <c r="A69" s="41"/>
      <c r="B69" s="41" t="s">
        <v>107</v>
      </c>
      <c r="C69" s="41" t="s">
        <v>111</v>
      </c>
      <c r="D69" s="41" t="s">
        <v>318</v>
      </c>
      <c r="E69" s="41">
        <v>1670</v>
      </c>
      <c r="F69" s="46">
        <f t="shared" si="0"/>
        <v>83.5</v>
      </c>
      <c r="G69" s="46">
        <v>80.989999999999995</v>
      </c>
      <c r="H69" s="46">
        <f t="shared" si="2"/>
        <v>2.5049999999999999</v>
      </c>
      <c r="I69" s="41">
        <v>0</v>
      </c>
      <c r="J69" s="46">
        <f t="shared" si="3"/>
        <v>0</v>
      </c>
      <c r="K69" s="46">
        <f t="shared" si="4"/>
        <v>0</v>
      </c>
      <c r="L69" s="46">
        <f t="shared" si="5"/>
        <v>0</v>
      </c>
    </row>
    <row r="70" spans="1:12" s="55" customFormat="1" ht="30" customHeight="1" x14ac:dyDescent="0.25">
      <c r="A70" s="41"/>
      <c r="B70" s="41" t="s">
        <v>107</v>
      </c>
      <c r="C70" s="41" t="s">
        <v>112</v>
      </c>
      <c r="D70" s="41" t="s">
        <v>318</v>
      </c>
      <c r="E70" s="41">
        <v>4431</v>
      </c>
      <c r="F70" s="46">
        <f t="shared" si="0"/>
        <v>221.55</v>
      </c>
      <c r="G70" s="46">
        <f t="shared" si="1"/>
        <v>214.90350000000001</v>
      </c>
      <c r="H70" s="46">
        <f t="shared" si="2"/>
        <v>6.6465000000000005</v>
      </c>
      <c r="I70" s="41">
        <v>0</v>
      </c>
      <c r="J70" s="46">
        <f t="shared" si="3"/>
        <v>0</v>
      </c>
      <c r="K70" s="46">
        <f t="shared" si="4"/>
        <v>0</v>
      </c>
      <c r="L70" s="46">
        <f t="shared" si="5"/>
        <v>0</v>
      </c>
    </row>
    <row r="71" spans="1:12" s="55" customFormat="1" ht="30" customHeight="1" x14ac:dyDescent="0.25">
      <c r="A71" s="41"/>
      <c r="B71" s="41" t="s">
        <v>107</v>
      </c>
      <c r="C71" s="41" t="s">
        <v>113</v>
      </c>
      <c r="D71" s="41" t="s">
        <v>318</v>
      </c>
      <c r="E71" s="41">
        <v>4589</v>
      </c>
      <c r="F71" s="46">
        <f t="shared" si="0"/>
        <v>229.45000000000002</v>
      </c>
      <c r="G71" s="46">
        <f t="shared" si="1"/>
        <v>222.56650000000002</v>
      </c>
      <c r="H71" s="46">
        <f t="shared" si="2"/>
        <v>6.8835000000000006</v>
      </c>
      <c r="I71" s="41">
        <v>0</v>
      </c>
      <c r="J71" s="46">
        <f t="shared" si="3"/>
        <v>0</v>
      </c>
      <c r="K71" s="46">
        <f t="shared" si="4"/>
        <v>0</v>
      </c>
      <c r="L71" s="46">
        <f t="shared" si="5"/>
        <v>0</v>
      </c>
    </row>
    <row r="72" spans="1:12" s="55" customFormat="1" ht="30" customHeight="1" x14ac:dyDescent="0.25">
      <c r="A72" s="41"/>
      <c r="B72" s="41" t="s">
        <v>107</v>
      </c>
      <c r="C72" s="41" t="s">
        <v>114</v>
      </c>
      <c r="D72" s="41" t="s">
        <v>318</v>
      </c>
      <c r="E72" s="41">
        <v>7445</v>
      </c>
      <c r="F72" s="46">
        <f t="shared" si="0"/>
        <v>372.25</v>
      </c>
      <c r="G72" s="46">
        <f t="shared" si="1"/>
        <v>361.08249999999998</v>
      </c>
      <c r="H72" s="46">
        <f t="shared" si="2"/>
        <v>11.1675</v>
      </c>
      <c r="I72" s="41">
        <v>0</v>
      </c>
      <c r="J72" s="46">
        <f t="shared" si="3"/>
        <v>0</v>
      </c>
      <c r="K72" s="46">
        <f t="shared" si="4"/>
        <v>0</v>
      </c>
      <c r="L72" s="46">
        <f t="shared" si="5"/>
        <v>0</v>
      </c>
    </row>
    <row r="73" spans="1:12" s="55" customFormat="1" ht="30" customHeight="1" x14ac:dyDescent="0.25">
      <c r="A73" s="41"/>
      <c r="B73" s="41" t="s">
        <v>107</v>
      </c>
      <c r="C73" s="41" t="s">
        <v>115</v>
      </c>
      <c r="D73" s="41" t="s">
        <v>318</v>
      </c>
      <c r="E73" s="41">
        <v>440</v>
      </c>
      <c r="F73" s="46">
        <f t="shared" ref="F73:F136" si="12">E73*$F$4</f>
        <v>22</v>
      </c>
      <c r="G73" s="46">
        <f t="shared" ref="G73:G136" si="13">F73-H73</f>
        <v>21.34</v>
      </c>
      <c r="H73" s="46">
        <f t="shared" ref="H73:H134" si="14">F73*$H$4</f>
        <v>0.65999999999999992</v>
      </c>
      <c r="I73" s="41">
        <v>0</v>
      </c>
      <c r="J73" s="46">
        <f t="shared" ref="J73:J136" si="15">I73*$J$4</f>
        <v>0</v>
      </c>
      <c r="K73" s="46">
        <f t="shared" ref="K73:K136" si="16">J73-L73</f>
        <v>0</v>
      </c>
      <c r="L73" s="46">
        <f t="shared" ref="L73:L136" si="17">J73*$L$4</f>
        <v>0</v>
      </c>
    </row>
    <row r="74" spans="1:12" s="55" customFormat="1" ht="30" customHeight="1" x14ac:dyDescent="0.25">
      <c r="A74" s="41"/>
      <c r="B74" s="41" t="s">
        <v>107</v>
      </c>
      <c r="C74" s="41" t="s">
        <v>116</v>
      </c>
      <c r="D74" s="41" t="s">
        <v>318</v>
      </c>
      <c r="E74" s="41">
        <v>7270</v>
      </c>
      <c r="F74" s="46">
        <f t="shared" si="12"/>
        <v>363.5</v>
      </c>
      <c r="G74" s="46">
        <f t="shared" si="13"/>
        <v>352.59500000000003</v>
      </c>
      <c r="H74" s="46">
        <f t="shared" si="14"/>
        <v>10.904999999999999</v>
      </c>
      <c r="I74" s="41">
        <v>0</v>
      </c>
      <c r="J74" s="46">
        <f t="shared" si="15"/>
        <v>0</v>
      </c>
      <c r="K74" s="46">
        <f t="shared" si="16"/>
        <v>0</v>
      </c>
      <c r="L74" s="46">
        <f t="shared" si="17"/>
        <v>0</v>
      </c>
    </row>
    <row r="75" spans="1:12" s="55" customFormat="1" ht="30" customHeight="1" x14ac:dyDescent="0.25">
      <c r="A75" s="41"/>
      <c r="B75" s="41" t="s">
        <v>107</v>
      </c>
      <c r="C75" s="41" t="s">
        <v>117</v>
      </c>
      <c r="D75" s="41" t="s">
        <v>318</v>
      </c>
      <c r="E75" s="41">
        <v>10170</v>
      </c>
      <c r="F75" s="46">
        <f t="shared" si="12"/>
        <v>508.5</v>
      </c>
      <c r="G75" s="46">
        <f t="shared" si="13"/>
        <v>493.245</v>
      </c>
      <c r="H75" s="46">
        <f t="shared" si="14"/>
        <v>15.254999999999999</v>
      </c>
      <c r="I75" s="41">
        <v>0</v>
      </c>
      <c r="J75" s="46">
        <f t="shared" si="15"/>
        <v>0</v>
      </c>
      <c r="K75" s="46">
        <f t="shared" si="16"/>
        <v>0</v>
      </c>
      <c r="L75" s="46">
        <f t="shared" si="17"/>
        <v>0</v>
      </c>
    </row>
    <row r="76" spans="1:12" s="55" customFormat="1" ht="30" customHeight="1" x14ac:dyDescent="0.25">
      <c r="A76" s="41"/>
      <c r="B76" s="41" t="s">
        <v>107</v>
      </c>
      <c r="C76" s="41" t="s">
        <v>118</v>
      </c>
      <c r="D76" s="41" t="s">
        <v>318</v>
      </c>
      <c r="E76" s="41">
        <v>6897</v>
      </c>
      <c r="F76" s="46">
        <f t="shared" si="12"/>
        <v>344.85</v>
      </c>
      <c r="G76" s="46">
        <f t="shared" si="13"/>
        <v>334.50450000000001</v>
      </c>
      <c r="H76" s="46">
        <f t="shared" si="14"/>
        <v>10.345499999999999</v>
      </c>
      <c r="I76" s="41">
        <v>0</v>
      </c>
      <c r="J76" s="46">
        <f t="shared" si="15"/>
        <v>0</v>
      </c>
      <c r="K76" s="46">
        <f t="shared" si="16"/>
        <v>0</v>
      </c>
      <c r="L76" s="46">
        <f t="shared" si="17"/>
        <v>0</v>
      </c>
    </row>
    <row r="77" spans="1:12" s="55" customFormat="1" ht="30" customHeight="1" x14ac:dyDescent="0.25">
      <c r="A77" s="41"/>
      <c r="B77" s="41" t="s">
        <v>107</v>
      </c>
      <c r="C77" s="41" t="s">
        <v>350</v>
      </c>
      <c r="D77" s="41" t="s">
        <v>318</v>
      </c>
      <c r="E77" s="41">
        <v>0</v>
      </c>
      <c r="F77" s="46">
        <f t="shared" si="12"/>
        <v>0</v>
      </c>
      <c r="G77" s="46">
        <f t="shared" si="13"/>
        <v>0</v>
      </c>
      <c r="H77" s="46">
        <f t="shared" si="14"/>
        <v>0</v>
      </c>
      <c r="I77" s="41">
        <v>0</v>
      </c>
      <c r="J77" s="46">
        <f t="shared" si="15"/>
        <v>0</v>
      </c>
      <c r="K77" s="46">
        <f t="shared" si="16"/>
        <v>0</v>
      </c>
      <c r="L77" s="46">
        <f t="shared" si="17"/>
        <v>0</v>
      </c>
    </row>
    <row r="78" spans="1:12" s="55" customFormat="1" ht="30" customHeight="1" x14ac:dyDescent="0.25">
      <c r="A78" s="41"/>
      <c r="B78" s="41" t="s">
        <v>284</v>
      </c>
      <c r="C78" s="41" t="s">
        <v>285</v>
      </c>
      <c r="D78" s="41" t="s">
        <v>318</v>
      </c>
      <c r="E78" s="41">
        <v>377741.54</v>
      </c>
      <c r="F78" s="46">
        <f t="shared" si="12"/>
        <v>18887.077000000001</v>
      </c>
      <c r="G78" s="46">
        <f t="shared" si="13"/>
        <v>18320.464690000001</v>
      </c>
      <c r="H78" s="46">
        <f t="shared" si="14"/>
        <v>566.61230999999998</v>
      </c>
      <c r="I78" s="41">
        <v>7649.94</v>
      </c>
      <c r="J78" s="46">
        <f t="shared" si="15"/>
        <v>1529.9880000000001</v>
      </c>
      <c r="K78" s="46">
        <f t="shared" si="16"/>
        <v>1484.08836</v>
      </c>
      <c r="L78" s="46">
        <f t="shared" si="17"/>
        <v>45.899639999999998</v>
      </c>
    </row>
    <row r="79" spans="1:12" s="55" customFormat="1" ht="30.75" customHeight="1" x14ac:dyDescent="0.25">
      <c r="A79" s="41"/>
      <c r="B79" s="41" t="s">
        <v>119</v>
      </c>
      <c r="C79" s="41" t="s">
        <v>120</v>
      </c>
      <c r="D79" s="41" t="s">
        <v>318</v>
      </c>
      <c r="E79" s="41">
        <v>1800</v>
      </c>
      <c r="F79" s="46">
        <f t="shared" si="12"/>
        <v>90</v>
      </c>
      <c r="G79" s="46">
        <f t="shared" si="13"/>
        <v>87.3</v>
      </c>
      <c r="H79" s="46">
        <f t="shared" si="14"/>
        <v>2.6999999999999997</v>
      </c>
      <c r="I79" s="41">
        <v>0</v>
      </c>
      <c r="J79" s="46">
        <f t="shared" si="15"/>
        <v>0</v>
      </c>
      <c r="K79" s="46">
        <f t="shared" si="16"/>
        <v>0</v>
      </c>
      <c r="L79" s="46">
        <f t="shared" si="17"/>
        <v>0</v>
      </c>
    </row>
    <row r="80" spans="1:12" s="55" customFormat="1" ht="30" customHeight="1" x14ac:dyDescent="0.25">
      <c r="A80" s="41"/>
      <c r="B80" s="41" t="s">
        <v>119</v>
      </c>
      <c r="C80" s="41" t="s">
        <v>121</v>
      </c>
      <c r="D80" s="41" t="s">
        <v>318</v>
      </c>
      <c r="E80" s="41">
        <v>0</v>
      </c>
      <c r="F80" s="46">
        <f t="shared" si="12"/>
        <v>0</v>
      </c>
      <c r="G80" s="46">
        <f t="shared" si="13"/>
        <v>0</v>
      </c>
      <c r="H80" s="46">
        <f t="shared" si="14"/>
        <v>0</v>
      </c>
      <c r="I80" s="41">
        <v>0</v>
      </c>
      <c r="J80" s="46">
        <f t="shared" si="15"/>
        <v>0</v>
      </c>
      <c r="K80" s="46">
        <f t="shared" si="16"/>
        <v>0</v>
      </c>
      <c r="L80" s="46">
        <f t="shared" si="17"/>
        <v>0</v>
      </c>
    </row>
    <row r="81" spans="1:13" s="55" customFormat="1" ht="30" customHeight="1" x14ac:dyDescent="0.25">
      <c r="A81" s="41"/>
      <c r="B81" s="41" t="s">
        <v>119</v>
      </c>
      <c r="C81" s="41" t="s">
        <v>122</v>
      </c>
      <c r="D81" s="41" t="s">
        <v>318</v>
      </c>
      <c r="E81" s="41">
        <v>19540</v>
      </c>
      <c r="F81" s="46">
        <f t="shared" si="12"/>
        <v>977</v>
      </c>
      <c r="G81" s="46">
        <f t="shared" si="13"/>
        <v>947.69</v>
      </c>
      <c r="H81" s="46">
        <f t="shared" si="14"/>
        <v>29.31</v>
      </c>
      <c r="I81" s="41">
        <v>0</v>
      </c>
      <c r="J81" s="46">
        <f t="shared" si="15"/>
        <v>0</v>
      </c>
      <c r="K81" s="46">
        <f t="shared" si="16"/>
        <v>0</v>
      </c>
      <c r="L81" s="46">
        <f t="shared" si="17"/>
        <v>0</v>
      </c>
    </row>
    <row r="82" spans="1:13" s="55" customFormat="1" ht="30" customHeight="1" x14ac:dyDescent="0.25">
      <c r="A82" s="41"/>
      <c r="B82" s="41" t="s">
        <v>119</v>
      </c>
      <c r="C82" s="41" t="s">
        <v>123</v>
      </c>
      <c r="D82" s="41" t="s">
        <v>318</v>
      </c>
      <c r="E82" s="41">
        <v>3030</v>
      </c>
      <c r="F82" s="46">
        <f t="shared" si="12"/>
        <v>151.5</v>
      </c>
      <c r="G82" s="46">
        <f t="shared" si="13"/>
        <v>146.95500000000001</v>
      </c>
      <c r="H82" s="46">
        <f t="shared" si="14"/>
        <v>4.5449999999999999</v>
      </c>
      <c r="I82" s="41">
        <v>0</v>
      </c>
      <c r="J82" s="46">
        <f t="shared" si="15"/>
        <v>0</v>
      </c>
      <c r="K82" s="46">
        <f t="shared" si="16"/>
        <v>0</v>
      </c>
      <c r="L82" s="46">
        <f t="shared" si="17"/>
        <v>0</v>
      </c>
    </row>
    <row r="83" spans="1:13" s="55" customFormat="1" ht="30" customHeight="1" x14ac:dyDescent="0.25">
      <c r="A83" s="41"/>
      <c r="B83" s="41" t="s">
        <v>119</v>
      </c>
      <c r="C83" s="41" t="s">
        <v>124</v>
      </c>
      <c r="D83" s="41" t="s">
        <v>318</v>
      </c>
      <c r="E83" s="41">
        <v>7490</v>
      </c>
      <c r="F83" s="46">
        <f t="shared" si="12"/>
        <v>374.5</v>
      </c>
      <c r="G83" s="46">
        <f t="shared" si="13"/>
        <v>363.26499999999999</v>
      </c>
      <c r="H83" s="46">
        <f t="shared" si="14"/>
        <v>11.234999999999999</v>
      </c>
      <c r="I83" s="41">
        <v>0</v>
      </c>
      <c r="J83" s="46">
        <f t="shared" si="15"/>
        <v>0</v>
      </c>
      <c r="K83" s="46">
        <f t="shared" si="16"/>
        <v>0</v>
      </c>
      <c r="L83" s="46">
        <f t="shared" si="17"/>
        <v>0</v>
      </c>
    </row>
    <row r="84" spans="1:13" s="55" customFormat="1" ht="30" customHeight="1" x14ac:dyDescent="0.25">
      <c r="A84" s="41"/>
      <c r="B84" s="41" t="s">
        <v>119</v>
      </c>
      <c r="C84" s="41" t="s">
        <v>125</v>
      </c>
      <c r="D84" s="41" t="s">
        <v>318</v>
      </c>
      <c r="E84" s="41">
        <v>22730</v>
      </c>
      <c r="F84" s="46">
        <f t="shared" si="12"/>
        <v>1136.5</v>
      </c>
      <c r="G84" s="46">
        <f t="shared" si="13"/>
        <v>1102.405</v>
      </c>
      <c r="H84" s="46">
        <f t="shared" si="14"/>
        <v>34.094999999999999</v>
      </c>
      <c r="I84" s="41">
        <v>0</v>
      </c>
      <c r="J84" s="46">
        <f t="shared" si="15"/>
        <v>0</v>
      </c>
      <c r="K84" s="46">
        <f t="shared" si="16"/>
        <v>0</v>
      </c>
      <c r="L84" s="46">
        <f t="shared" si="17"/>
        <v>0</v>
      </c>
    </row>
    <row r="85" spans="1:13" s="55" customFormat="1" ht="30" customHeight="1" x14ac:dyDescent="0.25">
      <c r="A85" s="41"/>
      <c r="B85" s="41" t="s">
        <v>126</v>
      </c>
      <c r="C85" s="41" t="s">
        <v>127</v>
      </c>
      <c r="D85" s="41" t="s">
        <v>318</v>
      </c>
      <c r="E85" s="41">
        <v>1865</v>
      </c>
      <c r="F85" s="46">
        <f t="shared" si="12"/>
        <v>93.25</v>
      </c>
      <c r="G85" s="46">
        <f t="shared" si="13"/>
        <v>93.25</v>
      </c>
      <c r="H85" s="46">
        <v>0</v>
      </c>
      <c r="I85" s="41">
        <v>0</v>
      </c>
      <c r="J85" s="46">
        <f t="shared" si="15"/>
        <v>0</v>
      </c>
      <c r="K85" s="46">
        <f t="shared" si="16"/>
        <v>0</v>
      </c>
      <c r="L85" s="46">
        <f t="shared" si="17"/>
        <v>0</v>
      </c>
      <c r="M85" s="63"/>
    </row>
    <row r="86" spans="1:13" s="55" customFormat="1" ht="30" customHeight="1" x14ac:dyDescent="0.25">
      <c r="A86" s="41"/>
      <c r="B86" s="41" t="s">
        <v>138</v>
      </c>
      <c r="C86" s="41" t="s">
        <v>139</v>
      </c>
      <c r="D86" s="41" t="s">
        <v>318</v>
      </c>
      <c r="E86" s="41">
        <v>0</v>
      </c>
      <c r="F86" s="46">
        <f t="shared" si="12"/>
        <v>0</v>
      </c>
      <c r="G86" s="46">
        <f t="shared" si="13"/>
        <v>0</v>
      </c>
      <c r="H86" s="46">
        <f t="shared" si="14"/>
        <v>0</v>
      </c>
      <c r="I86" s="41">
        <v>0</v>
      </c>
      <c r="J86" s="46">
        <f t="shared" si="15"/>
        <v>0</v>
      </c>
      <c r="K86" s="46">
        <f t="shared" si="16"/>
        <v>0</v>
      </c>
      <c r="L86" s="46">
        <f t="shared" si="17"/>
        <v>0</v>
      </c>
    </row>
    <row r="87" spans="1:13" s="55" customFormat="1" ht="30" customHeight="1" x14ac:dyDescent="0.25">
      <c r="A87" s="41"/>
      <c r="B87" s="41" t="s">
        <v>138</v>
      </c>
      <c r="C87" s="41" t="s">
        <v>140</v>
      </c>
      <c r="D87" s="41" t="s">
        <v>318</v>
      </c>
      <c r="E87" s="41">
        <v>9163</v>
      </c>
      <c r="F87" s="46">
        <f t="shared" si="12"/>
        <v>458.15000000000003</v>
      </c>
      <c r="G87" s="46">
        <f t="shared" si="13"/>
        <v>444.40550000000002</v>
      </c>
      <c r="H87" s="46">
        <f t="shared" si="14"/>
        <v>13.7445</v>
      </c>
      <c r="I87" s="41">
        <v>36089</v>
      </c>
      <c r="J87" s="46">
        <f t="shared" si="15"/>
        <v>7217.8</v>
      </c>
      <c r="K87" s="46">
        <f t="shared" si="16"/>
        <v>7001.2660000000005</v>
      </c>
      <c r="L87" s="46">
        <f t="shared" si="17"/>
        <v>216.53399999999999</v>
      </c>
    </row>
    <row r="88" spans="1:13" s="55" customFormat="1" ht="30" customHeight="1" x14ac:dyDescent="0.25">
      <c r="A88" s="41"/>
      <c r="B88" s="41" t="s">
        <v>138</v>
      </c>
      <c r="C88" s="41" t="s">
        <v>149</v>
      </c>
      <c r="D88" s="41" t="s">
        <v>318</v>
      </c>
      <c r="E88" s="41">
        <v>127065</v>
      </c>
      <c r="F88" s="46">
        <f t="shared" si="12"/>
        <v>6353.25</v>
      </c>
      <c r="G88" s="46">
        <f t="shared" si="13"/>
        <v>6162.6525000000001</v>
      </c>
      <c r="H88" s="46">
        <f t="shared" si="14"/>
        <v>190.5975</v>
      </c>
      <c r="I88" s="41">
        <v>45062</v>
      </c>
      <c r="J88" s="46">
        <f t="shared" si="15"/>
        <v>9012.4</v>
      </c>
      <c r="K88" s="46">
        <f t="shared" si="16"/>
        <v>8742.0280000000002</v>
      </c>
      <c r="L88" s="46">
        <f t="shared" si="17"/>
        <v>270.37199999999996</v>
      </c>
    </row>
    <row r="89" spans="1:13" s="55" customFormat="1" ht="30" customHeight="1" x14ac:dyDescent="0.25">
      <c r="A89" s="41"/>
      <c r="B89" s="41" t="s">
        <v>138</v>
      </c>
      <c r="C89" s="41" t="s">
        <v>150</v>
      </c>
      <c r="D89" s="41" t="s">
        <v>318</v>
      </c>
      <c r="E89" s="41">
        <v>28141</v>
      </c>
      <c r="F89" s="46">
        <f t="shared" si="12"/>
        <v>1407.0500000000002</v>
      </c>
      <c r="G89" s="46">
        <f t="shared" si="13"/>
        <v>1364.8385000000003</v>
      </c>
      <c r="H89" s="46">
        <f t="shared" si="14"/>
        <v>42.211500000000001</v>
      </c>
      <c r="I89" s="41">
        <v>9980</v>
      </c>
      <c r="J89" s="46">
        <f t="shared" si="15"/>
        <v>1996</v>
      </c>
      <c r="K89" s="46">
        <f t="shared" si="16"/>
        <v>1936.12</v>
      </c>
      <c r="L89" s="46">
        <f t="shared" si="17"/>
        <v>59.879999999999995</v>
      </c>
    </row>
    <row r="90" spans="1:13" s="55" customFormat="1" ht="30" customHeight="1" x14ac:dyDescent="0.25">
      <c r="A90" s="41"/>
      <c r="B90" s="41" t="s">
        <v>128</v>
      </c>
      <c r="C90" s="41" t="s">
        <v>129</v>
      </c>
      <c r="D90" s="41" t="s">
        <v>318</v>
      </c>
      <c r="E90" s="41">
        <v>0</v>
      </c>
      <c r="F90" s="46">
        <f t="shared" si="12"/>
        <v>0</v>
      </c>
      <c r="G90" s="46">
        <f t="shared" si="13"/>
        <v>0</v>
      </c>
      <c r="H90" s="46">
        <f t="shared" si="14"/>
        <v>0</v>
      </c>
      <c r="I90" s="41">
        <v>0</v>
      </c>
      <c r="J90" s="46">
        <f t="shared" si="15"/>
        <v>0</v>
      </c>
      <c r="K90" s="46">
        <f t="shared" si="16"/>
        <v>0</v>
      </c>
      <c r="L90" s="46">
        <f t="shared" si="17"/>
        <v>0</v>
      </c>
    </row>
    <row r="91" spans="1:13" s="55" customFormat="1" ht="30" customHeight="1" x14ac:dyDescent="0.25">
      <c r="A91" s="41"/>
      <c r="B91" s="41" t="s">
        <v>128</v>
      </c>
      <c r="C91" s="41" t="s">
        <v>130</v>
      </c>
      <c r="D91" s="41" t="s">
        <v>318</v>
      </c>
      <c r="E91" s="41">
        <v>249</v>
      </c>
      <c r="F91" s="46">
        <f t="shared" si="12"/>
        <v>12.450000000000001</v>
      </c>
      <c r="G91" s="46">
        <f t="shared" si="13"/>
        <v>12.076500000000001</v>
      </c>
      <c r="H91" s="46">
        <f t="shared" si="14"/>
        <v>0.3735</v>
      </c>
      <c r="I91" s="41">
        <v>0</v>
      </c>
      <c r="J91" s="46">
        <f t="shared" si="15"/>
        <v>0</v>
      </c>
      <c r="K91" s="46">
        <f t="shared" si="16"/>
        <v>0</v>
      </c>
      <c r="L91" s="46">
        <f t="shared" si="17"/>
        <v>0</v>
      </c>
    </row>
    <row r="92" spans="1:13" s="55" customFormat="1" ht="30" customHeight="1" x14ac:dyDescent="0.25">
      <c r="A92" s="41"/>
      <c r="B92" s="41" t="s">
        <v>128</v>
      </c>
      <c r="C92" s="41" t="s">
        <v>131</v>
      </c>
      <c r="D92" s="41" t="s">
        <v>318</v>
      </c>
      <c r="E92" s="41">
        <v>720</v>
      </c>
      <c r="F92" s="46">
        <f t="shared" si="12"/>
        <v>36</v>
      </c>
      <c r="G92" s="46">
        <f t="shared" si="13"/>
        <v>34.92</v>
      </c>
      <c r="H92" s="46">
        <f t="shared" si="14"/>
        <v>1.08</v>
      </c>
      <c r="I92" s="41">
        <v>0</v>
      </c>
      <c r="J92" s="46">
        <f t="shared" si="15"/>
        <v>0</v>
      </c>
      <c r="K92" s="46">
        <f t="shared" si="16"/>
        <v>0</v>
      </c>
      <c r="L92" s="46">
        <f t="shared" si="17"/>
        <v>0</v>
      </c>
    </row>
    <row r="93" spans="1:13" s="55" customFormat="1" ht="30" customHeight="1" x14ac:dyDescent="0.25">
      <c r="A93" s="41"/>
      <c r="B93" s="41" t="s">
        <v>132</v>
      </c>
      <c r="C93" s="41" t="s">
        <v>133</v>
      </c>
      <c r="D93" s="41" t="s">
        <v>318</v>
      </c>
      <c r="E93" s="41">
        <v>0</v>
      </c>
      <c r="F93" s="46">
        <f t="shared" si="12"/>
        <v>0</v>
      </c>
      <c r="G93" s="46">
        <f t="shared" si="13"/>
        <v>0</v>
      </c>
      <c r="H93" s="46">
        <f t="shared" si="14"/>
        <v>0</v>
      </c>
      <c r="I93" s="41">
        <v>0</v>
      </c>
      <c r="J93" s="46">
        <f t="shared" si="15"/>
        <v>0</v>
      </c>
      <c r="K93" s="46">
        <f t="shared" si="16"/>
        <v>0</v>
      </c>
      <c r="L93" s="46">
        <f t="shared" si="17"/>
        <v>0</v>
      </c>
    </row>
    <row r="94" spans="1:13" s="55" customFormat="1" ht="30" customHeight="1" x14ac:dyDescent="0.25">
      <c r="A94" s="41"/>
      <c r="B94" s="41" t="s">
        <v>134</v>
      </c>
      <c r="C94" s="41" t="s">
        <v>135</v>
      </c>
      <c r="D94" s="41" t="s">
        <v>318</v>
      </c>
      <c r="E94" s="41">
        <v>3000</v>
      </c>
      <c r="F94" s="46">
        <f t="shared" si="12"/>
        <v>150</v>
      </c>
      <c r="G94" s="46">
        <f t="shared" si="13"/>
        <v>145.5</v>
      </c>
      <c r="H94" s="46">
        <f t="shared" si="14"/>
        <v>4.5</v>
      </c>
      <c r="I94" s="41">
        <v>0</v>
      </c>
      <c r="J94" s="46">
        <f t="shared" si="15"/>
        <v>0</v>
      </c>
      <c r="K94" s="46">
        <f t="shared" si="16"/>
        <v>0</v>
      </c>
      <c r="L94" s="46">
        <f t="shared" si="17"/>
        <v>0</v>
      </c>
    </row>
    <row r="95" spans="1:13" s="55" customFormat="1" ht="30" customHeight="1" x14ac:dyDescent="0.25">
      <c r="A95" s="41" t="s">
        <v>321</v>
      </c>
      <c r="B95" s="41" t="s">
        <v>320</v>
      </c>
      <c r="C95" s="41" t="s">
        <v>225</v>
      </c>
      <c r="D95" s="41" t="s">
        <v>318</v>
      </c>
      <c r="E95" s="41">
        <v>0</v>
      </c>
      <c r="F95" s="46">
        <f t="shared" si="12"/>
        <v>0</v>
      </c>
      <c r="G95" s="46">
        <f t="shared" si="13"/>
        <v>0</v>
      </c>
      <c r="H95" s="46">
        <f t="shared" si="14"/>
        <v>0</v>
      </c>
      <c r="I95" s="41">
        <v>315</v>
      </c>
      <c r="J95" s="46">
        <f t="shared" si="15"/>
        <v>63</v>
      </c>
      <c r="K95" s="46">
        <f t="shared" si="16"/>
        <v>61.11</v>
      </c>
      <c r="L95" s="46">
        <f t="shared" si="17"/>
        <v>1.89</v>
      </c>
    </row>
    <row r="96" spans="1:13" s="55" customFormat="1" ht="30" customHeight="1" x14ac:dyDescent="0.25">
      <c r="A96" s="41" t="s">
        <v>321</v>
      </c>
      <c r="B96" s="41" t="s">
        <v>320</v>
      </c>
      <c r="C96" s="41" t="s">
        <v>226</v>
      </c>
      <c r="D96" s="41" t="s">
        <v>318</v>
      </c>
      <c r="E96" s="41">
        <v>0</v>
      </c>
      <c r="F96" s="46">
        <f t="shared" si="12"/>
        <v>0</v>
      </c>
      <c r="G96" s="46">
        <f t="shared" si="13"/>
        <v>0</v>
      </c>
      <c r="H96" s="46">
        <f t="shared" si="14"/>
        <v>0</v>
      </c>
      <c r="I96" s="41">
        <v>135</v>
      </c>
      <c r="J96" s="46">
        <f t="shared" si="15"/>
        <v>27</v>
      </c>
      <c r="K96" s="46">
        <f t="shared" si="16"/>
        <v>26.19</v>
      </c>
      <c r="L96" s="46">
        <f t="shared" si="17"/>
        <v>0.80999999999999994</v>
      </c>
    </row>
    <row r="97" spans="1:13" s="55" customFormat="1" ht="30" customHeight="1" x14ac:dyDescent="0.25">
      <c r="A97" s="41" t="s">
        <v>321</v>
      </c>
      <c r="B97" s="41" t="s">
        <v>320</v>
      </c>
      <c r="C97" s="41" t="s">
        <v>227</v>
      </c>
      <c r="D97" s="41" t="s">
        <v>318</v>
      </c>
      <c r="E97" s="41">
        <v>0</v>
      </c>
      <c r="F97" s="46">
        <f t="shared" si="12"/>
        <v>0</v>
      </c>
      <c r="G97" s="46">
        <f t="shared" si="13"/>
        <v>0</v>
      </c>
      <c r="H97" s="46">
        <f t="shared" si="14"/>
        <v>0</v>
      </c>
      <c r="I97" s="41">
        <v>0</v>
      </c>
      <c r="J97" s="46">
        <f t="shared" si="15"/>
        <v>0</v>
      </c>
      <c r="K97" s="46">
        <f t="shared" si="16"/>
        <v>0</v>
      </c>
      <c r="L97" s="46">
        <f t="shared" si="17"/>
        <v>0</v>
      </c>
    </row>
    <row r="98" spans="1:13" s="55" customFormat="1" ht="30" customHeight="1" x14ac:dyDescent="0.25">
      <c r="A98" s="41" t="s">
        <v>321</v>
      </c>
      <c r="B98" s="41" t="s">
        <v>320</v>
      </c>
      <c r="C98" s="41" t="s">
        <v>228</v>
      </c>
      <c r="D98" s="41" t="s">
        <v>318</v>
      </c>
      <c r="E98" s="41">
        <v>0</v>
      </c>
      <c r="F98" s="46">
        <f t="shared" si="12"/>
        <v>0</v>
      </c>
      <c r="G98" s="46">
        <f t="shared" si="13"/>
        <v>0</v>
      </c>
      <c r="H98" s="46">
        <f t="shared" si="14"/>
        <v>0</v>
      </c>
      <c r="I98" s="41">
        <v>110</v>
      </c>
      <c r="J98" s="46">
        <f t="shared" si="15"/>
        <v>22</v>
      </c>
      <c r="K98" s="46">
        <f t="shared" si="16"/>
        <v>21.34</v>
      </c>
      <c r="L98" s="46">
        <f t="shared" si="17"/>
        <v>0.65999999999999992</v>
      </c>
    </row>
    <row r="99" spans="1:13" s="55" customFormat="1" ht="30" customHeight="1" x14ac:dyDescent="0.25">
      <c r="A99" s="41" t="s">
        <v>321</v>
      </c>
      <c r="B99" s="41" t="s">
        <v>320</v>
      </c>
      <c r="C99" s="41" t="s">
        <v>229</v>
      </c>
      <c r="D99" s="41" t="s">
        <v>318</v>
      </c>
      <c r="E99" s="41">
        <v>31182</v>
      </c>
      <c r="F99" s="46">
        <f t="shared" si="12"/>
        <v>1559.1000000000001</v>
      </c>
      <c r="G99" s="46">
        <f t="shared" si="13"/>
        <v>1512.3270000000002</v>
      </c>
      <c r="H99" s="46">
        <f t="shared" si="14"/>
        <v>46.773000000000003</v>
      </c>
      <c r="I99" s="41">
        <v>103382</v>
      </c>
      <c r="J99" s="46">
        <f t="shared" si="15"/>
        <v>20676.400000000001</v>
      </c>
      <c r="K99" s="46">
        <f t="shared" si="16"/>
        <v>20056.108</v>
      </c>
      <c r="L99" s="46">
        <f t="shared" si="17"/>
        <v>620.29200000000003</v>
      </c>
    </row>
    <row r="100" spans="1:13" s="55" customFormat="1" ht="30" customHeight="1" x14ac:dyDescent="0.25">
      <c r="A100" s="41" t="s">
        <v>321</v>
      </c>
      <c r="B100" s="41" t="s">
        <v>320</v>
      </c>
      <c r="C100" s="41" t="s">
        <v>230</v>
      </c>
      <c r="D100" s="41" t="s">
        <v>318</v>
      </c>
      <c r="E100" s="41">
        <v>0</v>
      </c>
      <c r="F100" s="46">
        <f t="shared" si="12"/>
        <v>0</v>
      </c>
      <c r="G100" s="46">
        <f t="shared" si="13"/>
        <v>0</v>
      </c>
      <c r="H100" s="46">
        <f t="shared" si="14"/>
        <v>0</v>
      </c>
      <c r="I100" s="41">
        <v>0</v>
      </c>
      <c r="J100" s="46">
        <f t="shared" si="15"/>
        <v>0</v>
      </c>
      <c r="K100" s="46">
        <f t="shared" si="16"/>
        <v>0</v>
      </c>
      <c r="L100" s="46">
        <f t="shared" si="17"/>
        <v>0</v>
      </c>
    </row>
    <row r="101" spans="1:13" s="55" customFormat="1" ht="30" customHeight="1" x14ac:dyDescent="0.25">
      <c r="A101" s="41" t="s">
        <v>321</v>
      </c>
      <c r="B101" s="41" t="s">
        <v>320</v>
      </c>
      <c r="C101" s="41" t="s">
        <v>231</v>
      </c>
      <c r="D101" s="41" t="s">
        <v>318</v>
      </c>
      <c r="E101" s="41">
        <v>0</v>
      </c>
      <c r="F101" s="46">
        <f t="shared" si="12"/>
        <v>0</v>
      </c>
      <c r="G101" s="46">
        <f t="shared" si="13"/>
        <v>0</v>
      </c>
      <c r="H101" s="46">
        <f t="shared" si="14"/>
        <v>0</v>
      </c>
      <c r="I101" s="41">
        <v>10077</v>
      </c>
      <c r="J101" s="46">
        <f t="shared" si="15"/>
        <v>2015.4</v>
      </c>
      <c r="K101" s="46">
        <f t="shared" si="16"/>
        <v>1954.9380000000001</v>
      </c>
      <c r="L101" s="46">
        <f t="shared" si="17"/>
        <v>60.462000000000003</v>
      </c>
    </row>
    <row r="102" spans="1:13" s="55" customFormat="1" ht="30" customHeight="1" x14ac:dyDescent="0.25">
      <c r="A102" s="41" t="s">
        <v>321</v>
      </c>
      <c r="B102" s="41" t="s">
        <v>320</v>
      </c>
      <c r="C102" s="41" t="s">
        <v>232</v>
      </c>
      <c r="D102" s="41" t="s">
        <v>318</v>
      </c>
      <c r="E102" s="41">
        <v>0</v>
      </c>
      <c r="F102" s="46">
        <f t="shared" si="12"/>
        <v>0</v>
      </c>
      <c r="G102" s="46">
        <f t="shared" si="13"/>
        <v>0</v>
      </c>
      <c r="H102" s="46">
        <f t="shared" si="14"/>
        <v>0</v>
      </c>
      <c r="I102" s="41">
        <v>3535</v>
      </c>
      <c r="J102" s="46">
        <f t="shared" si="15"/>
        <v>707</v>
      </c>
      <c r="K102" s="46">
        <f t="shared" si="16"/>
        <v>685.79</v>
      </c>
      <c r="L102" s="46">
        <f t="shared" si="17"/>
        <v>21.21</v>
      </c>
    </row>
    <row r="103" spans="1:13" s="55" customFormat="1" ht="30" customHeight="1" x14ac:dyDescent="0.25">
      <c r="A103" s="41" t="s">
        <v>321</v>
      </c>
      <c r="B103" s="41" t="s">
        <v>320</v>
      </c>
      <c r="C103" s="41" t="s">
        <v>233</v>
      </c>
      <c r="D103" s="41" t="s">
        <v>318</v>
      </c>
      <c r="E103" s="41">
        <v>0</v>
      </c>
      <c r="F103" s="46">
        <f t="shared" si="12"/>
        <v>0</v>
      </c>
      <c r="G103" s="46">
        <f t="shared" si="13"/>
        <v>0</v>
      </c>
      <c r="H103" s="46">
        <f t="shared" si="14"/>
        <v>0</v>
      </c>
      <c r="I103" s="41">
        <v>100</v>
      </c>
      <c r="J103" s="46">
        <f t="shared" si="15"/>
        <v>20</v>
      </c>
      <c r="K103" s="46">
        <f t="shared" si="16"/>
        <v>19.399999999999999</v>
      </c>
      <c r="L103" s="46">
        <f t="shared" si="17"/>
        <v>0.6</v>
      </c>
    </row>
    <row r="104" spans="1:13" s="55" customFormat="1" ht="60" x14ac:dyDescent="0.25">
      <c r="A104" s="41" t="s">
        <v>321</v>
      </c>
      <c r="B104" s="41" t="s">
        <v>320</v>
      </c>
      <c r="C104" s="41" t="s">
        <v>343</v>
      </c>
      <c r="D104" s="41" t="s">
        <v>318</v>
      </c>
      <c r="E104" s="41">
        <v>0</v>
      </c>
      <c r="F104" s="46">
        <f t="shared" si="12"/>
        <v>0</v>
      </c>
      <c r="G104" s="46">
        <f t="shared" si="13"/>
        <v>0</v>
      </c>
      <c r="H104" s="46">
        <f t="shared" si="14"/>
        <v>0</v>
      </c>
      <c r="I104" s="41">
        <v>6958</v>
      </c>
      <c r="J104" s="46">
        <f t="shared" si="15"/>
        <v>1391.6000000000001</v>
      </c>
      <c r="K104" s="46">
        <f t="shared" si="16"/>
        <v>1349.8520000000001</v>
      </c>
      <c r="L104" s="46">
        <f t="shared" si="17"/>
        <v>41.748000000000005</v>
      </c>
    </row>
    <row r="105" spans="1:13" s="55" customFormat="1" ht="30" customHeight="1" x14ac:dyDescent="0.25">
      <c r="A105" s="42"/>
      <c r="B105" s="41" t="s">
        <v>310</v>
      </c>
      <c r="C105" s="41" t="s">
        <v>311</v>
      </c>
      <c r="D105" s="41" t="s">
        <v>318</v>
      </c>
      <c r="E105" s="62">
        <v>15498.02</v>
      </c>
      <c r="F105" s="46">
        <f t="shared" si="12"/>
        <v>774.90100000000007</v>
      </c>
      <c r="G105" s="46">
        <f t="shared" si="13"/>
        <v>751.65397000000007</v>
      </c>
      <c r="H105" s="46">
        <f t="shared" si="14"/>
        <v>23.247030000000002</v>
      </c>
      <c r="I105" s="62">
        <v>187087.55</v>
      </c>
      <c r="J105" s="46">
        <f t="shared" si="15"/>
        <v>37417.51</v>
      </c>
      <c r="K105" s="46">
        <f t="shared" si="16"/>
        <v>36294.984700000001</v>
      </c>
      <c r="L105" s="46">
        <f t="shared" si="17"/>
        <v>1122.5253</v>
      </c>
    </row>
    <row r="106" spans="1:13" s="55" customFormat="1" ht="30" customHeight="1" x14ac:dyDescent="0.25">
      <c r="A106" s="41"/>
      <c r="B106" s="41" t="s">
        <v>310</v>
      </c>
      <c r="C106" s="41" t="s">
        <v>312</v>
      </c>
      <c r="D106" s="41" t="s">
        <v>318</v>
      </c>
      <c r="E106" s="62">
        <v>18605.599999999999</v>
      </c>
      <c r="F106" s="46">
        <f t="shared" si="12"/>
        <v>930.28</v>
      </c>
      <c r="G106" s="46">
        <f t="shared" si="13"/>
        <v>902.37159999999994</v>
      </c>
      <c r="H106" s="46">
        <f t="shared" si="14"/>
        <v>27.908399999999997</v>
      </c>
      <c r="I106" s="62">
        <v>224601.32</v>
      </c>
      <c r="J106" s="46">
        <f t="shared" si="15"/>
        <v>44920.264000000003</v>
      </c>
      <c r="K106" s="46">
        <f t="shared" si="16"/>
        <v>43572.656080000001</v>
      </c>
      <c r="L106" s="46">
        <f t="shared" si="17"/>
        <v>1347.6079200000001</v>
      </c>
    </row>
    <row r="107" spans="1:13" s="55" customFormat="1" ht="30" customHeight="1" x14ac:dyDescent="0.25">
      <c r="A107" s="41"/>
      <c r="B107" s="41" t="s">
        <v>310</v>
      </c>
      <c r="C107" s="41" t="s">
        <v>313</v>
      </c>
      <c r="D107" s="41" t="s">
        <v>318</v>
      </c>
      <c r="E107" s="62">
        <v>21518.92</v>
      </c>
      <c r="F107" s="46">
        <f t="shared" si="12"/>
        <v>1075.9459999999999</v>
      </c>
      <c r="G107" s="46">
        <f t="shared" si="13"/>
        <v>1043.6676199999999</v>
      </c>
      <c r="H107" s="46">
        <f t="shared" si="14"/>
        <v>32.278379999999999</v>
      </c>
      <c r="I107" s="62">
        <v>259770.04</v>
      </c>
      <c r="J107" s="46">
        <f t="shared" si="15"/>
        <v>51954.008000000002</v>
      </c>
      <c r="K107" s="46">
        <f t="shared" si="16"/>
        <v>50395.387760000005</v>
      </c>
      <c r="L107" s="46">
        <f t="shared" si="17"/>
        <v>1558.62024</v>
      </c>
    </row>
    <row r="108" spans="1:13" s="55" customFormat="1" ht="30" customHeight="1" x14ac:dyDescent="0.25">
      <c r="A108" s="41"/>
      <c r="B108" s="41" t="s">
        <v>141</v>
      </c>
      <c r="C108" s="41" t="s">
        <v>142</v>
      </c>
      <c r="D108" s="41" t="s">
        <v>318</v>
      </c>
      <c r="E108" s="41">
        <v>20581</v>
      </c>
      <c r="F108" s="46">
        <f t="shared" si="12"/>
        <v>1029.05</v>
      </c>
      <c r="G108" s="46">
        <f t="shared" si="13"/>
        <v>998.17849999999999</v>
      </c>
      <c r="H108" s="46">
        <f t="shared" si="14"/>
        <v>30.871499999999997</v>
      </c>
      <c r="I108" s="41">
        <v>0</v>
      </c>
      <c r="J108" s="46">
        <f t="shared" si="15"/>
        <v>0</v>
      </c>
      <c r="K108" s="46">
        <f t="shared" si="16"/>
        <v>0</v>
      </c>
      <c r="L108" s="46">
        <f t="shared" si="17"/>
        <v>0</v>
      </c>
    </row>
    <row r="109" spans="1:13" s="55" customFormat="1" ht="30" customHeight="1" x14ac:dyDescent="0.25">
      <c r="A109" s="41"/>
      <c r="B109" s="41" t="s">
        <v>141</v>
      </c>
      <c r="C109" s="41" t="s">
        <v>143</v>
      </c>
      <c r="D109" s="41" t="s">
        <v>318</v>
      </c>
      <c r="E109" s="41">
        <v>2412.91</v>
      </c>
      <c r="F109" s="46">
        <f t="shared" si="12"/>
        <v>120.6455</v>
      </c>
      <c r="G109" s="46">
        <f t="shared" si="13"/>
        <v>117.026135</v>
      </c>
      <c r="H109" s="46">
        <f t="shared" si="14"/>
        <v>3.6193649999999997</v>
      </c>
      <c r="I109" s="41">
        <v>0</v>
      </c>
      <c r="J109" s="46">
        <f t="shared" si="15"/>
        <v>0</v>
      </c>
      <c r="K109" s="46">
        <f t="shared" si="16"/>
        <v>0</v>
      </c>
      <c r="L109" s="46">
        <f t="shared" si="17"/>
        <v>0</v>
      </c>
    </row>
    <row r="110" spans="1:13" s="55" customFormat="1" ht="30" customHeight="1" x14ac:dyDescent="0.25">
      <c r="A110" s="41"/>
      <c r="B110" s="41" t="s">
        <v>141</v>
      </c>
      <c r="C110" s="41" t="s">
        <v>146</v>
      </c>
      <c r="D110" s="41" t="s">
        <v>318</v>
      </c>
      <c r="E110" s="41">
        <v>14739</v>
      </c>
      <c r="F110" s="46">
        <f t="shared" si="12"/>
        <v>736.95</v>
      </c>
      <c r="G110" s="46">
        <f t="shared" si="13"/>
        <v>714.8415</v>
      </c>
      <c r="H110" s="46">
        <f t="shared" si="14"/>
        <v>22.108499999999999</v>
      </c>
      <c r="I110" s="41">
        <v>0</v>
      </c>
      <c r="J110" s="46">
        <f t="shared" si="15"/>
        <v>0</v>
      </c>
      <c r="K110" s="46">
        <f t="shared" si="16"/>
        <v>0</v>
      </c>
      <c r="L110" s="46">
        <f t="shared" si="17"/>
        <v>0</v>
      </c>
    </row>
    <row r="111" spans="1:13" s="55" customFormat="1" ht="30" customHeight="1" x14ac:dyDescent="0.25">
      <c r="A111" s="41"/>
      <c r="B111" s="41" t="s">
        <v>147</v>
      </c>
      <c r="C111" s="41" t="s">
        <v>148</v>
      </c>
      <c r="D111" s="41" t="s">
        <v>318</v>
      </c>
      <c r="E111" s="41">
        <v>508</v>
      </c>
      <c r="F111" s="46">
        <f t="shared" si="12"/>
        <v>25.400000000000002</v>
      </c>
      <c r="G111" s="46">
        <f t="shared" si="13"/>
        <v>24.638000000000002</v>
      </c>
      <c r="H111" s="46">
        <f t="shared" si="14"/>
        <v>0.76200000000000001</v>
      </c>
      <c r="I111" s="41">
        <v>60</v>
      </c>
      <c r="J111" s="46">
        <f t="shared" si="15"/>
        <v>12</v>
      </c>
      <c r="K111" s="46">
        <f t="shared" si="16"/>
        <v>11.64</v>
      </c>
      <c r="L111" s="46">
        <f t="shared" si="17"/>
        <v>0.36</v>
      </c>
    </row>
    <row r="112" spans="1:13" s="55" customFormat="1" ht="30" customHeight="1" x14ac:dyDescent="0.25">
      <c r="A112" s="41"/>
      <c r="B112" s="41" t="s">
        <v>151</v>
      </c>
      <c r="C112" s="41" t="s">
        <v>152</v>
      </c>
      <c r="D112" s="41" t="s">
        <v>318</v>
      </c>
      <c r="E112" s="41">
        <v>3645</v>
      </c>
      <c r="F112" s="46">
        <f t="shared" si="12"/>
        <v>182.25</v>
      </c>
      <c r="G112" s="46">
        <f t="shared" si="13"/>
        <v>182.25</v>
      </c>
      <c r="H112" s="46">
        <v>0</v>
      </c>
      <c r="I112" s="41">
        <v>0</v>
      </c>
      <c r="J112" s="46">
        <f t="shared" si="15"/>
        <v>0</v>
      </c>
      <c r="K112" s="46">
        <f t="shared" si="16"/>
        <v>0</v>
      </c>
      <c r="L112" s="46">
        <f t="shared" si="17"/>
        <v>0</v>
      </c>
      <c r="M112" s="63"/>
    </row>
    <row r="113" spans="1:13" s="55" customFormat="1" ht="30" customHeight="1" x14ac:dyDescent="0.25">
      <c r="A113" s="41"/>
      <c r="B113" s="41" t="s">
        <v>153</v>
      </c>
      <c r="C113" s="41" t="s">
        <v>154</v>
      </c>
      <c r="D113" s="41" t="s">
        <v>318</v>
      </c>
      <c r="E113" s="41">
        <v>0</v>
      </c>
      <c r="F113" s="46">
        <f t="shared" si="12"/>
        <v>0</v>
      </c>
      <c r="G113" s="46">
        <f t="shared" si="13"/>
        <v>0</v>
      </c>
      <c r="H113" s="46">
        <f t="shared" si="14"/>
        <v>0</v>
      </c>
      <c r="I113" s="41">
        <v>0</v>
      </c>
      <c r="J113" s="46">
        <f t="shared" si="15"/>
        <v>0</v>
      </c>
      <c r="K113" s="46">
        <f t="shared" si="16"/>
        <v>0</v>
      </c>
      <c r="L113" s="46">
        <f t="shared" si="17"/>
        <v>0</v>
      </c>
    </row>
    <row r="114" spans="1:13" s="55" customFormat="1" ht="30" customHeight="1" x14ac:dyDescent="0.25">
      <c r="A114" s="41"/>
      <c r="B114" s="41" t="s">
        <v>153</v>
      </c>
      <c r="C114" s="41" t="s">
        <v>155</v>
      </c>
      <c r="D114" s="41" t="s">
        <v>318</v>
      </c>
      <c r="E114" s="41">
        <v>0</v>
      </c>
      <c r="F114" s="46">
        <f t="shared" si="12"/>
        <v>0</v>
      </c>
      <c r="G114" s="46">
        <f t="shared" si="13"/>
        <v>0</v>
      </c>
      <c r="H114" s="46">
        <f t="shared" si="14"/>
        <v>0</v>
      </c>
      <c r="I114" s="41">
        <v>0</v>
      </c>
      <c r="J114" s="46">
        <f t="shared" si="15"/>
        <v>0</v>
      </c>
      <c r="K114" s="46">
        <f t="shared" si="16"/>
        <v>0</v>
      </c>
      <c r="L114" s="46">
        <f t="shared" si="17"/>
        <v>0</v>
      </c>
    </row>
    <row r="115" spans="1:13" s="55" customFormat="1" ht="30" customHeight="1" x14ac:dyDescent="0.25">
      <c r="A115" s="41"/>
      <c r="B115" s="41" t="s">
        <v>153</v>
      </c>
      <c r="C115" s="41" t="s">
        <v>156</v>
      </c>
      <c r="D115" s="41" t="s">
        <v>318</v>
      </c>
      <c r="E115" s="41">
        <v>0</v>
      </c>
      <c r="F115" s="46">
        <f t="shared" si="12"/>
        <v>0</v>
      </c>
      <c r="G115" s="46">
        <f t="shared" si="13"/>
        <v>0</v>
      </c>
      <c r="H115" s="46">
        <f t="shared" si="14"/>
        <v>0</v>
      </c>
      <c r="I115" s="41">
        <v>0</v>
      </c>
      <c r="J115" s="46">
        <f t="shared" si="15"/>
        <v>0</v>
      </c>
      <c r="K115" s="46">
        <f t="shared" si="16"/>
        <v>0</v>
      </c>
      <c r="L115" s="46">
        <f t="shared" si="17"/>
        <v>0</v>
      </c>
    </row>
    <row r="116" spans="1:13" s="55" customFormat="1" ht="30" customHeight="1" x14ac:dyDescent="0.25">
      <c r="A116" s="41"/>
      <c r="B116" s="41" t="s">
        <v>153</v>
      </c>
      <c r="C116" s="41" t="s">
        <v>157</v>
      </c>
      <c r="D116" s="41" t="s">
        <v>318</v>
      </c>
      <c r="E116" s="41">
        <v>0</v>
      </c>
      <c r="F116" s="46">
        <f t="shared" si="12"/>
        <v>0</v>
      </c>
      <c r="G116" s="46">
        <f t="shared" si="13"/>
        <v>0</v>
      </c>
      <c r="H116" s="46">
        <f t="shared" si="14"/>
        <v>0</v>
      </c>
      <c r="I116" s="41">
        <v>0</v>
      </c>
      <c r="J116" s="46">
        <f t="shared" si="15"/>
        <v>0</v>
      </c>
      <c r="K116" s="46">
        <f t="shared" si="16"/>
        <v>0</v>
      </c>
      <c r="L116" s="46">
        <f t="shared" si="17"/>
        <v>0</v>
      </c>
    </row>
    <row r="117" spans="1:13" s="55" customFormat="1" ht="30" customHeight="1" x14ac:dyDescent="0.25">
      <c r="A117" s="41"/>
      <c r="B117" s="41" t="s">
        <v>153</v>
      </c>
      <c r="C117" s="41" t="s">
        <v>158</v>
      </c>
      <c r="D117" s="41" t="s">
        <v>318</v>
      </c>
      <c r="E117" s="41">
        <v>0</v>
      </c>
      <c r="F117" s="46">
        <f t="shared" si="12"/>
        <v>0</v>
      </c>
      <c r="G117" s="46">
        <f t="shared" si="13"/>
        <v>0</v>
      </c>
      <c r="H117" s="46">
        <f t="shared" si="14"/>
        <v>0</v>
      </c>
      <c r="I117" s="41">
        <v>720</v>
      </c>
      <c r="J117" s="46">
        <f t="shared" si="15"/>
        <v>144</v>
      </c>
      <c r="K117" s="46">
        <f t="shared" si="16"/>
        <v>139.68</v>
      </c>
      <c r="L117" s="46">
        <f t="shared" si="17"/>
        <v>4.32</v>
      </c>
    </row>
    <row r="118" spans="1:13" s="55" customFormat="1" ht="30" customHeight="1" x14ac:dyDescent="0.25">
      <c r="A118" s="41"/>
      <c r="B118" s="41" t="s">
        <v>159</v>
      </c>
      <c r="C118" s="41" t="s">
        <v>160</v>
      </c>
      <c r="D118" s="41" t="s">
        <v>318</v>
      </c>
      <c r="E118" s="41">
        <v>620</v>
      </c>
      <c r="F118" s="46">
        <f t="shared" si="12"/>
        <v>31</v>
      </c>
      <c r="G118" s="46">
        <f t="shared" si="13"/>
        <v>30.07</v>
      </c>
      <c r="H118" s="46">
        <f t="shared" si="14"/>
        <v>0.92999999999999994</v>
      </c>
      <c r="I118" s="41">
        <v>0</v>
      </c>
      <c r="J118" s="46">
        <f t="shared" si="15"/>
        <v>0</v>
      </c>
      <c r="K118" s="46">
        <f t="shared" si="16"/>
        <v>0</v>
      </c>
      <c r="L118" s="46">
        <f t="shared" si="17"/>
        <v>0</v>
      </c>
    </row>
    <row r="119" spans="1:13" s="55" customFormat="1" ht="30" customHeight="1" x14ac:dyDescent="0.25">
      <c r="A119" s="41"/>
      <c r="B119" s="41" t="s">
        <v>161</v>
      </c>
      <c r="C119" s="41" t="s">
        <v>162</v>
      </c>
      <c r="D119" s="41" t="s">
        <v>318</v>
      </c>
      <c r="E119" s="41">
        <v>26863</v>
      </c>
      <c r="F119" s="46">
        <v>1343</v>
      </c>
      <c r="G119" s="46">
        <v>1302</v>
      </c>
      <c r="H119" s="46">
        <v>41</v>
      </c>
      <c r="I119" s="41">
        <v>168879</v>
      </c>
      <c r="J119" s="46">
        <v>33776</v>
      </c>
      <c r="K119" s="46">
        <f t="shared" si="16"/>
        <v>32763</v>
      </c>
      <c r="L119" s="46">
        <v>1013</v>
      </c>
      <c r="M119" s="63"/>
    </row>
    <row r="120" spans="1:13" s="55" customFormat="1" ht="30" customHeight="1" x14ac:dyDescent="0.25">
      <c r="A120" s="41"/>
      <c r="B120" s="41" t="s">
        <v>161</v>
      </c>
      <c r="C120" s="41" t="s">
        <v>163</v>
      </c>
      <c r="D120" s="41" t="s">
        <v>318</v>
      </c>
      <c r="E120" s="41">
        <v>30174</v>
      </c>
      <c r="F120" s="46">
        <v>1509</v>
      </c>
      <c r="G120" s="46">
        <f t="shared" si="13"/>
        <v>1464</v>
      </c>
      <c r="H120" s="46">
        <v>45</v>
      </c>
      <c r="I120" s="41">
        <v>469826</v>
      </c>
      <c r="J120" s="46">
        <v>93965</v>
      </c>
      <c r="K120" s="46">
        <f t="shared" si="16"/>
        <v>91146</v>
      </c>
      <c r="L120" s="46">
        <v>2819</v>
      </c>
      <c r="M120" s="63"/>
    </row>
    <row r="121" spans="1:13" s="55" customFormat="1" ht="30" customHeight="1" x14ac:dyDescent="0.25">
      <c r="A121" s="41"/>
      <c r="B121" s="41" t="s">
        <v>161</v>
      </c>
      <c r="C121" s="41" t="s">
        <v>164</v>
      </c>
      <c r="D121" s="41" t="s">
        <v>318</v>
      </c>
      <c r="E121" s="41">
        <v>20670</v>
      </c>
      <c r="F121" s="46">
        <v>1033</v>
      </c>
      <c r="G121" s="46">
        <v>1002</v>
      </c>
      <c r="H121" s="46">
        <v>31</v>
      </c>
      <c r="I121" s="41">
        <v>80235</v>
      </c>
      <c r="J121" s="46">
        <f t="shared" si="15"/>
        <v>16047</v>
      </c>
      <c r="K121" s="46">
        <f t="shared" si="16"/>
        <v>15566</v>
      </c>
      <c r="L121" s="46">
        <v>481</v>
      </c>
      <c r="M121" s="63"/>
    </row>
    <row r="122" spans="1:13" s="55" customFormat="1" ht="30" customHeight="1" x14ac:dyDescent="0.25">
      <c r="A122" s="41" t="s">
        <v>165</v>
      </c>
      <c r="B122" s="41" t="s">
        <v>166</v>
      </c>
      <c r="C122" s="41" t="s">
        <v>167</v>
      </c>
      <c r="D122" s="41" t="s">
        <v>318</v>
      </c>
      <c r="E122" s="41">
        <v>0</v>
      </c>
      <c r="F122" s="46">
        <f t="shared" si="12"/>
        <v>0</v>
      </c>
      <c r="G122" s="46">
        <f t="shared" si="13"/>
        <v>0</v>
      </c>
      <c r="H122" s="46">
        <f t="shared" si="14"/>
        <v>0</v>
      </c>
      <c r="I122" s="41">
        <v>7583</v>
      </c>
      <c r="J122" s="46">
        <f t="shared" si="15"/>
        <v>1516.6000000000001</v>
      </c>
      <c r="K122" s="46">
        <f t="shared" si="16"/>
        <v>1471.1020000000001</v>
      </c>
      <c r="L122" s="46">
        <f t="shared" si="17"/>
        <v>45.498000000000005</v>
      </c>
    </row>
    <row r="123" spans="1:13" s="55" customFormat="1" ht="30" customHeight="1" x14ac:dyDescent="0.25">
      <c r="A123" s="42"/>
      <c r="B123" s="41" t="s">
        <v>168</v>
      </c>
      <c r="C123" s="41" t="s">
        <v>169</v>
      </c>
      <c r="D123" s="41" t="s">
        <v>318</v>
      </c>
      <c r="E123" s="41">
        <v>0</v>
      </c>
      <c r="F123" s="46">
        <f t="shared" si="12"/>
        <v>0</v>
      </c>
      <c r="G123" s="46">
        <f t="shared" si="13"/>
        <v>0</v>
      </c>
      <c r="H123" s="46">
        <f t="shared" si="14"/>
        <v>0</v>
      </c>
      <c r="I123" s="41">
        <v>0</v>
      </c>
      <c r="J123" s="46">
        <f t="shared" si="15"/>
        <v>0</v>
      </c>
      <c r="K123" s="46">
        <f t="shared" si="16"/>
        <v>0</v>
      </c>
      <c r="L123" s="46">
        <f t="shared" si="17"/>
        <v>0</v>
      </c>
    </row>
    <row r="124" spans="1:13" s="55" customFormat="1" ht="30" customHeight="1" x14ac:dyDescent="0.25">
      <c r="A124" s="41"/>
      <c r="B124" s="41" t="s">
        <v>168</v>
      </c>
      <c r="C124" s="41" t="s">
        <v>170</v>
      </c>
      <c r="D124" s="41" t="s">
        <v>318</v>
      </c>
      <c r="E124" s="41">
        <v>0</v>
      </c>
      <c r="F124" s="46">
        <f t="shared" si="12"/>
        <v>0</v>
      </c>
      <c r="G124" s="46">
        <f t="shared" si="13"/>
        <v>0</v>
      </c>
      <c r="H124" s="46">
        <f t="shared" si="14"/>
        <v>0</v>
      </c>
      <c r="I124" s="41">
        <v>0</v>
      </c>
      <c r="J124" s="46">
        <f t="shared" si="15"/>
        <v>0</v>
      </c>
      <c r="K124" s="46">
        <f t="shared" si="16"/>
        <v>0</v>
      </c>
      <c r="L124" s="46">
        <f t="shared" si="17"/>
        <v>0</v>
      </c>
    </row>
    <row r="125" spans="1:13" s="55" customFormat="1" ht="30" customHeight="1" x14ac:dyDescent="0.25">
      <c r="A125" s="41"/>
      <c r="B125" s="41" t="s">
        <v>168</v>
      </c>
      <c r="C125" s="41" t="s">
        <v>171</v>
      </c>
      <c r="D125" s="41" t="s">
        <v>318</v>
      </c>
      <c r="E125" s="41">
        <v>0</v>
      </c>
      <c r="F125" s="46">
        <f t="shared" si="12"/>
        <v>0</v>
      </c>
      <c r="G125" s="46">
        <f t="shared" si="13"/>
        <v>0</v>
      </c>
      <c r="H125" s="46">
        <f t="shared" si="14"/>
        <v>0</v>
      </c>
      <c r="I125" s="41">
        <v>0</v>
      </c>
      <c r="J125" s="46">
        <f t="shared" si="15"/>
        <v>0</v>
      </c>
      <c r="K125" s="46">
        <f t="shared" si="16"/>
        <v>0</v>
      </c>
      <c r="L125" s="46">
        <f t="shared" si="17"/>
        <v>0</v>
      </c>
    </row>
    <row r="126" spans="1:13" s="55" customFormat="1" ht="30" customHeight="1" x14ac:dyDescent="0.25">
      <c r="A126" s="41"/>
      <c r="B126" s="41" t="s">
        <v>168</v>
      </c>
      <c r="C126" s="41" t="s">
        <v>172</v>
      </c>
      <c r="D126" s="41" t="s">
        <v>318</v>
      </c>
      <c r="E126" s="41">
        <v>0</v>
      </c>
      <c r="F126" s="46">
        <f t="shared" si="12"/>
        <v>0</v>
      </c>
      <c r="G126" s="46">
        <f t="shared" si="13"/>
        <v>0</v>
      </c>
      <c r="H126" s="46">
        <f t="shared" si="14"/>
        <v>0</v>
      </c>
      <c r="I126" s="41">
        <v>0</v>
      </c>
      <c r="J126" s="46">
        <f t="shared" si="15"/>
        <v>0</v>
      </c>
      <c r="K126" s="46">
        <f t="shared" si="16"/>
        <v>0</v>
      </c>
      <c r="L126" s="46">
        <f t="shared" si="17"/>
        <v>0</v>
      </c>
    </row>
    <row r="127" spans="1:13" s="55" customFormat="1" ht="30" customHeight="1" x14ac:dyDescent="0.25">
      <c r="A127" s="41"/>
      <c r="B127" s="41" t="s">
        <v>168</v>
      </c>
      <c r="C127" s="41" t="s">
        <v>176</v>
      </c>
      <c r="D127" s="41" t="s">
        <v>318</v>
      </c>
      <c r="E127" s="41">
        <v>0</v>
      </c>
      <c r="F127" s="46">
        <f t="shared" si="12"/>
        <v>0</v>
      </c>
      <c r="G127" s="46">
        <f t="shared" si="13"/>
        <v>0</v>
      </c>
      <c r="H127" s="46">
        <f t="shared" si="14"/>
        <v>0</v>
      </c>
      <c r="I127" s="41">
        <v>0</v>
      </c>
      <c r="J127" s="46">
        <f t="shared" si="15"/>
        <v>0</v>
      </c>
      <c r="K127" s="46">
        <f t="shared" si="16"/>
        <v>0</v>
      </c>
      <c r="L127" s="46">
        <f t="shared" si="17"/>
        <v>0</v>
      </c>
    </row>
    <row r="128" spans="1:13" s="55" customFormat="1" ht="30" customHeight="1" x14ac:dyDescent="0.25">
      <c r="A128" s="41"/>
      <c r="B128" s="41" t="s">
        <v>177</v>
      </c>
      <c r="C128" s="41" t="s">
        <v>178</v>
      </c>
      <c r="D128" s="41" t="s">
        <v>318</v>
      </c>
      <c r="E128" s="41">
        <v>16130</v>
      </c>
      <c r="F128" s="46">
        <f t="shared" si="12"/>
        <v>806.5</v>
      </c>
      <c r="G128" s="46">
        <f t="shared" si="13"/>
        <v>806.5</v>
      </c>
      <c r="H128" s="46">
        <v>0</v>
      </c>
      <c r="I128" s="41">
        <v>0</v>
      </c>
      <c r="J128" s="46">
        <f t="shared" si="15"/>
        <v>0</v>
      </c>
      <c r="K128" s="46">
        <f t="shared" si="16"/>
        <v>0</v>
      </c>
      <c r="L128" s="46">
        <f t="shared" si="17"/>
        <v>0</v>
      </c>
      <c r="M128" s="63"/>
    </row>
    <row r="129" spans="1:13" s="55" customFormat="1" ht="30" customHeight="1" x14ac:dyDescent="0.25">
      <c r="A129" s="41"/>
      <c r="B129" s="41" t="s">
        <v>179</v>
      </c>
      <c r="C129" s="41" t="s">
        <v>180</v>
      </c>
      <c r="D129" s="41" t="s">
        <v>318</v>
      </c>
      <c r="E129" s="41">
        <v>0</v>
      </c>
      <c r="F129" s="46">
        <f t="shared" si="12"/>
        <v>0</v>
      </c>
      <c r="G129" s="46">
        <f t="shared" si="13"/>
        <v>0</v>
      </c>
      <c r="H129" s="46">
        <f t="shared" si="14"/>
        <v>0</v>
      </c>
      <c r="I129" s="41">
        <v>0</v>
      </c>
      <c r="J129" s="46">
        <f t="shared" si="15"/>
        <v>0</v>
      </c>
      <c r="K129" s="46">
        <f t="shared" si="16"/>
        <v>0</v>
      </c>
      <c r="L129" s="46">
        <f t="shared" si="17"/>
        <v>0</v>
      </c>
    </row>
    <row r="130" spans="1:13" s="55" customFormat="1" ht="30" customHeight="1" x14ac:dyDescent="0.25">
      <c r="A130" s="41"/>
      <c r="B130" s="41" t="s">
        <v>181</v>
      </c>
      <c r="C130" s="41" t="s">
        <v>182</v>
      </c>
      <c r="D130" s="41" t="s">
        <v>318</v>
      </c>
      <c r="E130" s="41">
        <v>7974</v>
      </c>
      <c r="F130" s="46">
        <f t="shared" si="12"/>
        <v>398.70000000000005</v>
      </c>
      <c r="G130" s="46">
        <f t="shared" si="13"/>
        <v>386.73900000000003</v>
      </c>
      <c r="H130" s="46">
        <f t="shared" si="14"/>
        <v>11.961</v>
      </c>
      <c r="I130" s="41">
        <v>0</v>
      </c>
      <c r="J130" s="46">
        <f t="shared" si="15"/>
        <v>0</v>
      </c>
      <c r="K130" s="46">
        <f t="shared" si="16"/>
        <v>0</v>
      </c>
      <c r="L130" s="46">
        <f t="shared" si="17"/>
        <v>0</v>
      </c>
    </row>
    <row r="131" spans="1:13" s="55" customFormat="1" ht="30" customHeight="1" x14ac:dyDescent="0.25">
      <c r="A131" s="41"/>
      <c r="B131" s="41" t="s">
        <v>183</v>
      </c>
      <c r="C131" s="41" t="s">
        <v>184</v>
      </c>
      <c r="D131" s="41" t="s">
        <v>318</v>
      </c>
      <c r="E131" s="41">
        <v>3820</v>
      </c>
      <c r="F131" s="46">
        <f t="shared" si="12"/>
        <v>191</v>
      </c>
      <c r="G131" s="46">
        <f t="shared" si="13"/>
        <v>185.27</v>
      </c>
      <c r="H131" s="46">
        <f t="shared" si="14"/>
        <v>5.7299999999999995</v>
      </c>
      <c r="I131" s="41">
        <v>56890</v>
      </c>
      <c r="J131" s="46">
        <f t="shared" si="15"/>
        <v>11378</v>
      </c>
      <c r="K131" s="46">
        <f t="shared" si="16"/>
        <v>11036.66</v>
      </c>
      <c r="L131" s="46">
        <f t="shared" si="17"/>
        <v>341.34</v>
      </c>
    </row>
    <row r="132" spans="1:13" s="55" customFormat="1" ht="30" customHeight="1" x14ac:dyDescent="0.25">
      <c r="A132" s="41"/>
      <c r="B132" s="41" t="s">
        <v>185</v>
      </c>
      <c r="C132" s="41" t="s">
        <v>186</v>
      </c>
      <c r="D132" s="41" t="s">
        <v>318</v>
      </c>
      <c r="E132" s="41">
        <v>502</v>
      </c>
      <c r="F132" s="46">
        <f t="shared" si="12"/>
        <v>25.1</v>
      </c>
      <c r="G132" s="46">
        <f t="shared" si="13"/>
        <v>25.1</v>
      </c>
      <c r="H132" s="57">
        <v>0</v>
      </c>
      <c r="I132" s="41">
        <v>0</v>
      </c>
      <c r="J132" s="46">
        <f t="shared" si="15"/>
        <v>0</v>
      </c>
      <c r="K132" s="46">
        <f t="shared" si="16"/>
        <v>0</v>
      </c>
      <c r="L132" s="46">
        <f t="shared" si="17"/>
        <v>0</v>
      </c>
    </row>
    <row r="133" spans="1:13" s="55" customFormat="1" ht="30" customHeight="1" x14ac:dyDescent="0.25">
      <c r="A133" s="41" t="s">
        <v>342</v>
      </c>
      <c r="B133" s="41" t="s">
        <v>187</v>
      </c>
      <c r="C133" s="41" t="s">
        <v>188</v>
      </c>
      <c r="D133" s="41" t="s">
        <v>318</v>
      </c>
      <c r="E133" s="41">
        <v>1815</v>
      </c>
      <c r="F133" s="46">
        <f t="shared" si="12"/>
        <v>90.75</v>
      </c>
      <c r="G133" s="46">
        <f t="shared" si="13"/>
        <v>90.75</v>
      </c>
      <c r="H133" s="46">
        <v>0</v>
      </c>
      <c r="I133" s="41">
        <v>0</v>
      </c>
      <c r="J133" s="46">
        <f t="shared" si="15"/>
        <v>0</v>
      </c>
      <c r="K133" s="46">
        <f t="shared" si="16"/>
        <v>0</v>
      </c>
      <c r="L133" s="46">
        <f t="shared" si="17"/>
        <v>0</v>
      </c>
      <c r="M133" s="63"/>
    </row>
    <row r="134" spans="1:13" s="55" customFormat="1" ht="30" customHeight="1" x14ac:dyDescent="0.25">
      <c r="A134" s="41"/>
      <c r="B134" s="41" t="s">
        <v>189</v>
      </c>
      <c r="C134" s="41" t="s">
        <v>190</v>
      </c>
      <c r="D134" s="41" t="s">
        <v>318</v>
      </c>
      <c r="E134" s="41">
        <v>14019</v>
      </c>
      <c r="F134" s="46">
        <f t="shared" si="12"/>
        <v>700.95</v>
      </c>
      <c r="G134" s="46">
        <f t="shared" si="13"/>
        <v>679.92150000000004</v>
      </c>
      <c r="H134" s="46">
        <f t="shared" si="14"/>
        <v>21.028500000000001</v>
      </c>
      <c r="I134" s="41">
        <v>0</v>
      </c>
      <c r="J134" s="46">
        <f t="shared" si="15"/>
        <v>0</v>
      </c>
      <c r="K134" s="46">
        <f t="shared" si="16"/>
        <v>0</v>
      </c>
      <c r="L134" s="46">
        <f t="shared" si="17"/>
        <v>0</v>
      </c>
    </row>
    <row r="135" spans="1:13" s="55" customFormat="1" ht="30" customHeight="1" x14ac:dyDescent="0.25">
      <c r="A135" s="41"/>
      <c r="B135" s="41" t="s">
        <v>101</v>
      </c>
      <c r="C135" s="41" t="s">
        <v>102</v>
      </c>
      <c r="D135" s="41" t="s">
        <v>318</v>
      </c>
      <c r="E135" s="41">
        <v>300</v>
      </c>
      <c r="F135" s="46">
        <f t="shared" si="12"/>
        <v>15</v>
      </c>
      <c r="G135" s="46">
        <f t="shared" si="13"/>
        <v>15</v>
      </c>
      <c r="H135" s="46">
        <v>0</v>
      </c>
      <c r="I135" s="41">
        <v>0</v>
      </c>
      <c r="J135" s="46">
        <f t="shared" si="15"/>
        <v>0</v>
      </c>
      <c r="K135" s="46">
        <f t="shared" si="16"/>
        <v>0</v>
      </c>
      <c r="L135" s="46">
        <f t="shared" si="17"/>
        <v>0</v>
      </c>
      <c r="M135" s="63"/>
    </row>
    <row r="136" spans="1:13" s="55" customFormat="1" ht="30" customHeight="1" x14ac:dyDescent="0.25">
      <c r="A136" s="41"/>
      <c r="B136" s="41" t="s">
        <v>101</v>
      </c>
      <c r="C136" s="41" t="s">
        <v>103</v>
      </c>
      <c r="D136" s="41" t="s">
        <v>318</v>
      </c>
      <c r="E136" s="41">
        <v>60</v>
      </c>
      <c r="F136" s="46">
        <f t="shared" si="12"/>
        <v>3</v>
      </c>
      <c r="G136" s="46">
        <f t="shared" si="13"/>
        <v>3</v>
      </c>
      <c r="H136" s="46">
        <v>0</v>
      </c>
      <c r="I136" s="41">
        <v>0</v>
      </c>
      <c r="J136" s="46">
        <f t="shared" si="15"/>
        <v>0</v>
      </c>
      <c r="K136" s="46">
        <f t="shared" si="16"/>
        <v>0</v>
      </c>
      <c r="L136" s="46">
        <f t="shared" si="17"/>
        <v>0</v>
      </c>
      <c r="M136" s="63"/>
    </row>
    <row r="137" spans="1:13" s="55" customFormat="1" ht="30" customHeight="1" x14ac:dyDescent="0.25">
      <c r="A137" s="41"/>
      <c r="B137" s="41" t="s">
        <v>101</v>
      </c>
      <c r="C137" s="41" t="s">
        <v>191</v>
      </c>
      <c r="D137" s="41" t="s">
        <v>318</v>
      </c>
      <c r="E137" s="41">
        <v>3391</v>
      </c>
      <c r="F137" s="46">
        <f t="shared" ref="F137:F202" si="18">E137*$F$4</f>
        <v>169.55</v>
      </c>
      <c r="G137" s="46">
        <f t="shared" ref="G137:G202" si="19">F137-H137</f>
        <v>164.47</v>
      </c>
      <c r="H137" s="46">
        <v>5.08</v>
      </c>
      <c r="I137" s="41">
        <v>0</v>
      </c>
      <c r="J137" s="46">
        <f t="shared" ref="J137:J202" si="20">I137*$J$4</f>
        <v>0</v>
      </c>
      <c r="K137" s="46">
        <f t="shared" ref="K137:K202" si="21">J137-L137</f>
        <v>0</v>
      </c>
      <c r="L137" s="46">
        <f t="shared" ref="L137:L202" si="22">J137*$L$4</f>
        <v>0</v>
      </c>
    </row>
    <row r="138" spans="1:13" s="55" customFormat="1" ht="30" customHeight="1" x14ac:dyDescent="0.25">
      <c r="A138" s="41"/>
      <c r="B138" s="41" t="s">
        <v>101</v>
      </c>
      <c r="C138" s="41" t="s">
        <v>192</v>
      </c>
      <c r="D138" s="41" t="s">
        <v>318</v>
      </c>
      <c r="E138" s="41">
        <v>767</v>
      </c>
      <c r="F138" s="46">
        <f t="shared" si="18"/>
        <v>38.35</v>
      </c>
      <c r="G138" s="46">
        <f t="shared" si="19"/>
        <v>37.1995</v>
      </c>
      <c r="H138" s="46">
        <f t="shared" ref="H138:H202" si="23">F138*$H$4</f>
        <v>1.1505000000000001</v>
      </c>
      <c r="I138" s="41">
        <v>0</v>
      </c>
      <c r="J138" s="46">
        <f t="shared" si="20"/>
        <v>0</v>
      </c>
      <c r="K138" s="46">
        <f t="shared" si="21"/>
        <v>0</v>
      </c>
      <c r="L138" s="46">
        <f t="shared" si="22"/>
        <v>0</v>
      </c>
    </row>
    <row r="139" spans="1:13" s="55" customFormat="1" ht="30" customHeight="1" x14ac:dyDescent="0.25">
      <c r="A139" s="41"/>
      <c r="B139" s="41" t="s">
        <v>101</v>
      </c>
      <c r="C139" s="41" t="s">
        <v>193</v>
      </c>
      <c r="D139" s="41" t="s">
        <v>318</v>
      </c>
      <c r="E139" s="41">
        <v>14077</v>
      </c>
      <c r="F139" s="46">
        <f t="shared" si="18"/>
        <v>703.85</v>
      </c>
      <c r="G139" s="46">
        <f t="shared" si="19"/>
        <v>682.73450000000003</v>
      </c>
      <c r="H139" s="46">
        <f t="shared" si="23"/>
        <v>21.115500000000001</v>
      </c>
      <c r="I139" s="41">
        <v>71900</v>
      </c>
      <c r="J139" s="46">
        <f t="shared" si="20"/>
        <v>14380</v>
      </c>
      <c r="K139" s="46">
        <f t="shared" si="21"/>
        <v>13948.6</v>
      </c>
      <c r="L139" s="46">
        <f t="shared" si="22"/>
        <v>431.4</v>
      </c>
    </row>
    <row r="140" spans="1:13" s="55" customFormat="1" ht="30" customHeight="1" x14ac:dyDescent="0.25">
      <c r="A140" s="41"/>
      <c r="B140" s="41" t="s">
        <v>101</v>
      </c>
      <c r="C140" s="41" t="s">
        <v>194</v>
      </c>
      <c r="D140" s="41" t="s">
        <v>318</v>
      </c>
      <c r="E140" s="41">
        <v>0</v>
      </c>
      <c r="F140" s="46">
        <f t="shared" si="18"/>
        <v>0</v>
      </c>
      <c r="G140" s="46">
        <f t="shared" si="19"/>
        <v>0</v>
      </c>
      <c r="H140" s="46">
        <f t="shared" si="23"/>
        <v>0</v>
      </c>
      <c r="I140" s="41">
        <v>0</v>
      </c>
      <c r="J140" s="46">
        <f t="shared" si="20"/>
        <v>0</v>
      </c>
      <c r="K140" s="46">
        <f t="shared" si="21"/>
        <v>0</v>
      </c>
      <c r="L140" s="46">
        <f t="shared" si="22"/>
        <v>0</v>
      </c>
    </row>
    <row r="141" spans="1:13" s="55" customFormat="1" ht="30" customHeight="1" x14ac:dyDescent="0.25">
      <c r="A141" s="41"/>
      <c r="B141" s="41" t="s">
        <v>101</v>
      </c>
      <c r="C141" s="41" t="s">
        <v>195</v>
      </c>
      <c r="D141" s="41" t="s">
        <v>318</v>
      </c>
      <c r="E141" s="41">
        <v>1960</v>
      </c>
      <c r="F141" s="46">
        <f t="shared" si="18"/>
        <v>98</v>
      </c>
      <c r="G141" s="46">
        <f t="shared" si="19"/>
        <v>95.06</v>
      </c>
      <c r="H141" s="46">
        <f t="shared" si="23"/>
        <v>2.94</v>
      </c>
      <c r="I141" s="41">
        <v>0</v>
      </c>
      <c r="J141" s="46">
        <f t="shared" si="20"/>
        <v>0</v>
      </c>
      <c r="K141" s="46">
        <f t="shared" si="21"/>
        <v>0</v>
      </c>
      <c r="L141" s="46">
        <f t="shared" si="22"/>
        <v>0</v>
      </c>
    </row>
    <row r="142" spans="1:13" s="55" customFormat="1" ht="30" customHeight="1" x14ac:dyDescent="0.25">
      <c r="A142" s="41"/>
      <c r="B142" s="41" t="s">
        <v>101</v>
      </c>
      <c r="C142" s="41" t="s">
        <v>196</v>
      </c>
      <c r="D142" s="41" t="s">
        <v>318</v>
      </c>
      <c r="E142" s="41">
        <v>20</v>
      </c>
      <c r="F142" s="46">
        <f t="shared" si="18"/>
        <v>1</v>
      </c>
      <c r="G142" s="46">
        <f t="shared" si="19"/>
        <v>1</v>
      </c>
      <c r="H142" s="46">
        <v>0</v>
      </c>
      <c r="I142" s="41">
        <v>0</v>
      </c>
      <c r="J142" s="46">
        <f t="shared" si="20"/>
        <v>0</v>
      </c>
      <c r="K142" s="46">
        <f t="shared" si="21"/>
        <v>0</v>
      </c>
      <c r="L142" s="46">
        <f t="shared" si="22"/>
        <v>0</v>
      </c>
      <c r="M142" s="63"/>
    </row>
    <row r="143" spans="1:13" s="55" customFormat="1" ht="30" customHeight="1" x14ac:dyDescent="0.25">
      <c r="A143" s="41"/>
      <c r="B143" s="41" t="s">
        <v>197</v>
      </c>
      <c r="C143" s="41" t="s">
        <v>198</v>
      </c>
      <c r="D143" s="41" t="s">
        <v>318</v>
      </c>
      <c r="E143" s="41">
        <v>10302</v>
      </c>
      <c r="F143" s="46">
        <f t="shared" si="18"/>
        <v>515.1</v>
      </c>
      <c r="G143" s="46">
        <f t="shared" si="19"/>
        <v>499.64700000000005</v>
      </c>
      <c r="H143" s="46">
        <f t="shared" si="23"/>
        <v>15.452999999999999</v>
      </c>
      <c r="I143" s="41">
        <v>0</v>
      </c>
      <c r="J143" s="46">
        <f t="shared" si="20"/>
        <v>0</v>
      </c>
      <c r="K143" s="46">
        <f t="shared" si="21"/>
        <v>0</v>
      </c>
      <c r="L143" s="46">
        <f t="shared" si="22"/>
        <v>0</v>
      </c>
    </row>
    <row r="144" spans="1:13" s="55" customFormat="1" ht="30" customHeight="1" x14ac:dyDescent="0.25">
      <c r="A144" s="41"/>
      <c r="B144" s="41" t="s">
        <v>197</v>
      </c>
      <c r="C144" s="41" t="s">
        <v>199</v>
      </c>
      <c r="D144" s="41" t="s">
        <v>318</v>
      </c>
      <c r="E144" s="41">
        <v>8157</v>
      </c>
      <c r="F144" s="46">
        <f t="shared" si="18"/>
        <v>407.85</v>
      </c>
      <c r="G144" s="46">
        <f t="shared" si="19"/>
        <v>395.62</v>
      </c>
      <c r="H144" s="46">
        <v>12.23</v>
      </c>
      <c r="I144" s="41">
        <v>0</v>
      </c>
      <c r="J144" s="46">
        <f t="shared" si="20"/>
        <v>0</v>
      </c>
      <c r="K144" s="46">
        <f t="shared" si="21"/>
        <v>0</v>
      </c>
      <c r="L144" s="46">
        <f t="shared" si="22"/>
        <v>0</v>
      </c>
    </row>
    <row r="145" spans="1:13" s="55" customFormat="1" ht="30" customHeight="1" x14ac:dyDescent="0.25">
      <c r="A145" s="41"/>
      <c r="B145" s="41" t="s">
        <v>206</v>
      </c>
      <c r="C145" s="41" t="s">
        <v>207</v>
      </c>
      <c r="D145" s="41" t="s">
        <v>318</v>
      </c>
      <c r="E145" s="41">
        <v>460</v>
      </c>
      <c r="F145" s="46">
        <f t="shared" si="18"/>
        <v>23</v>
      </c>
      <c r="G145" s="46">
        <f t="shared" si="19"/>
        <v>22.31</v>
      </c>
      <c r="H145" s="46">
        <f t="shared" si="23"/>
        <v>0.69</v>
      </c>
      <c r="I145" s="41">
        <v>0</v>
      </c>
      <c r="J145" s="46">
        <f t="shared" si="20"/>
        <v>0</v>
      </c>
      <c r="K145" s="46">
        <f t="shared" si="21"/>
        <v>0</v>
      </c>
      <c r="L145" s="46">
        <f t="shared" si="22"/>
        <v>0</v>
      </c>
    </row>
    <row r="146" spans="1:13" s="55" customFormat="1" ht="30" customHeight="1" x14ac:dyDescent="0.25">
      <c r="A146" s="41" t="s">
        <v>200</v>
      </c>
      <c r="B146" s="41" t="s">
        <v>201</v>
      </c>
      <c r="C146" s="41" t="s">
        <v>202</v>
      </c>
      <c r="D146" s="41" t="s">
        <v>318</v>
      </c>
      <c r="E146" s="41">
        <v>631</v>
      </c>
      <c r="F146" s="46">
        <f t="shared" si="18"/>
        <v>31.55</v>
      </c>
      <c r="G146" s="46">
        <f t="shared" si="19"/>
        <v>30.6035</v>
      </c>
      <c r="H146" s="46">
        <f t="shared" si="23"/>
        <v>0.94650000000000001</v>
      </c>
      <c r="I146" s="41">
        <v>0</v>
      </c>
      <c r="J146" s="46">
        <f t="shared" si="20"/>
        <v>0</v>
      </c>
      <c r="K146" s="46">
        <f t="shared" si="21"/>
        <v>0</v>
      </c>
      <c r="L146" s="46">
        <f t="shared" si="22"/>
        <v>0</v>
      </c>
    </row>
    <row r="147" spans="1:13" s="55" customFormat="1" ht="30" customHeight="1" x14ac:dyDescent="0.25">
      <c r="A147" s="41" t="s">
        <v>200</v>
      </c>
      <c r="B147" s="41" t="s">
        <v>201</v>
      </c>
      <c r="C147" s="41" t="s">
        <v>203</v>
      </c>
      <c r="D147" s="41" t="s">
        <v>318</v>
      </c>
      <c r="E147" s="41">
        <v>7265</v>
      </c>
      <c r="F147" s="46">
        <f t="shared" si="18"/>
        <v>363.25</v>
      </c>
      <c r="G147" s="46">
        <f t="shared" si="19"/>
        <v>352.35250000000002</v>
      </c>
      <c r="H147" s="46">
        <f t="shared" si="23"/>
        <v>10.897499999999999</v>
      </c>
      <c r="I147" s="41">
        <v>0</v>
      </c>
      <c r="J147" s="46">
        <f t="shared" si="20"/>
        <v>0</v>
      </c>
      <c r="K147" s="46">
        <f t="shared" si="21"/>
        <v>0</v>
      </c>
      <c r="L147" s="46">
        <f t="shared" si="22"/>
        <v>0</v>
      </c>
    </row>
    <row r="148" spans="1:13" s="55" customFormat="1" ht="30" customHeight="1" x14ac:dyDescent="0.25">
      <c r="A148" s="41" t="s">
        <v>200</v>
      </c>
      <c r="B148" s="41" t="s">
        <v>201</v>
      </c>
      <c r="C148" s="41" t="s">
        <v>204</v>
      </c>
      <c r="D148" s="41" t="s">
        <v>318</v>
      </c>
      <c r="E148" s="41">
        <v>7490</v>
      </c>
      <c r="F148" s="46">
        <f t="shared" si="18"/>
        <v>374.5</v>
      </c>
      <c r="G148" s="46">
        <f t="shared" si="19"/>
        <v>363.26499999999999</v>
      </c>
      <c r="H148" s="46">
        <f t="shared" si="23"/>
        <v>11.234999999999999</v>
      </c>
      <c r="I148" s="41">
        <v>0</v>
      </c>
      <c r="J148" s="46">
        <f t="shared" si="20"/>
        <v>0</v>
      </c>
      <c r="K148" s="46">
        <f t="shared" si="21"/>
        <v>0</v>
      </c>
      <c r="L148" s="46">
        <f t="shared" si="22"/>
        <v>0</v>
      </c>
    </row>
    <row r="149" spans="1:13" s="55" customFormat="1" ht="30" customHeight="1" x14ac:dyDescent="0.25">
      <c r="A149" s="41" t="s">
        <v>200</v>
      </c>
      <c r="B149" s="41" t="s">
        <v>201</v>
      </c>
      <c r="C149" s="41" t="s">
        <v>205</v>
      </c>
      <c r="D149" s="41" t="s">
        <v>318</v>
      </c>
      <c r="E149" s="41">
        <v>5345</v>
      </c>
      <c r="F149" s="46">
        <v>267.5</v>
      </c>
      <c r="G149" s="46">
        <f t="shared" si="19"/>
        <v>259.47000000000003</v>
      </c>
      <c r="H149" s="46">
        <v>8.0299999999999994</v>
      </c>
      <c r="I149" s="41">
        <v>0</v>
      </c>
      <c r="J149" s="46">
        <f t="shared" si="20"/>
        <v>0</v>
      </c>
      <c r="K149" s="46">
        <f t="shared" si="21"/>
        <v>0</v>
      </c>
      <c r="L149" s="46">
        <f t="shared" si="22"/>
        <v>0</v>
      </c>
    </row>
    <row r="150" spans="1:13" s="55" customFormat="1" ht="30" customHeight="1" x14ac:dyDescent="0.25">
      <c r="A150" s="41" t="s">
        <v>268</v>
      </c>
      <c r="B150" s="41" t="s">
        <v>269</v>
      </c>
      <c r="C150" s="41" t="s">
        <v>270</v>
      </c>
      <c r="D150" s="41" t="s">
        <v>318</v>
      </c>
      <c r="E150" s="41">
        <v>135480</v>
      </c>
      <c r="F150" s="46">
        <f t="shared" si="18"/>
        <v>6774</v>
      </c>
      <c r="G150" s="46">
        <f t="shared" si="19"/>
        <v>6570.78</v>
      </c>
      <c r="H150" s="46">
        <f t="shared" si="23"/>
        <v>203.22</v>
      </c>
      <c r="I150" s="41">
        <v>20030</v>
      </c>
      <c r="J150" s="46">
        <f t="shared" si="20"/>
        <v>4006</v>
      </c>
      <c r="K150" s="46">
        <f t="shared" si="21"/>
        <v>3885.82</v>
      </c>
      <c r="L150" s="46">
        <f t="shared" si="22"/>
        <v>120.17999999999999</v>
      </c>
    </row>
    <row r="151" spans="1:13" s="55" customFormat="1" ht="30" customHeight="1" x14ac:dyDescent="0.25">
      <c r="A151" s="42"/>
      <c r="B151" s="41" t="s">
        <v>208</v>
      </c>
      <c r="C151" s="41" t="s">
        <v>209</v>
      </c>
      <c r="D151" s="41" t="s">
        <v>318</v>
      </c>
      <c r="E151" s="41">
        <v>24105</v>
      </c>
      <c r="F151" s="46">
        <f t="shared" si="18"/>
        <v>1205.25</v>
      </c>
      <c r="G151" s="46">
        <f t="shared" si="19"/>
        <v>1169.0925</v>
      </c>
      <c r="H151" s="46">
        <f t="shared" si="23"/>
        <v>36.157499999999999</v>
      </c>
      <c r="I151" s="41">
        <v>0</v>
      </c>
      <c r="J151" s="46">
        <f t="shared" si="20"/>
        <v>0</v>
      </c>
      <c r="K151" s="46">
        <f t="shared" si="21"/>
        <v>0</v>
      </c>
      <c r="L151" s="46">
        <f t="shared" si="22"/>
        <v>0</v>
      </c>
    </row>
    <row r="152" spans="1:13" s="55" customFormat="1" ht="30" customHeight="1" x14ac:dyDescent="0.25">
      <c r="A152" s="41"/>
      <c r="B152" s="41" t="s">
        <v>210</v>
      </c>
      <c r="C152" s="41" t="s">
        <v>211</v>
      </c>
      <c r="D152" s="41" t="s">
        <v>318</v>
      </c>
      <c r="E152" s="41">
        <v>975</v>
      </c>
      <c r="F152" s="46">
        <f t="shared" si="18"/>
        <v>48.75</v>
      </c>
      <c r="G152" s="46">
        <f t="shared" si="19"/>
        <v>48.75</v>
      </c>
      <c r="H152" s="46">
        <v>0</v>
      </c>
      <c r="I152" s="41">
        <v>0</v>
      </c>
      <c r="J152" s="46">
        <f t="shared" si="20"/>
        <v>0</v>
      </c>
      <c r="K152" s="46">
        <f t="shared" si="21"/>
        <v>0</v>
      </c>
      <c r="L152" s="46">
        <f t="shared" si="22"/>
        <v>0</v>
      </c>
      <c r="M152" s="63"/>
    </row>
    <row r="153" spans="1:13" s="55" customFormat="1" ht="30" customHeight="1" x14ac:dyDescent="0.25">
      <c r="A153" s="41"/>
      <c r="B153" s="41" t="s">
        <v>212</v>
      </c>
      <c r="C153" s="41" t="s">
        <v>213</v>
      </c>
      <c r="D153" s="41" t="s">
        <v>318</v>
      </c>
      <c r="E153" s="41">
        <v>14114.55</v>
      </c>
      <c r="F153" s="46">
        <f t="shared" si="18"/>
        <v>705.72749999999996</v>
      </c>
      <c r="G153" s="46">
        <f t="shared" si="19"/>
        <v>684.55567499999995</v>
      </c>
      <c r="H153" s="46">
        <f t="shared" si="23"/>
        <v>21.171824999999998</v>
      </c>
      <c r="I153" s="41">
        <v>0</v>
      </c>
      <c r="J153" s="46">
        <f t="shared" si="20"/>
        <v>0</v>
      </c>
      <c r="K153" s="46">
        <f t="shared" si="21"/>
        <v>0</v>
      </c>
      <c r="L153" s="46">
        <f t="shared" si="22"/>
        <v>0</v>
      </c>
    </row>
    <row r="154" spans="1:13" s="55" customFormat="1" ht="30" customHeight="1" x14ac:dyDescent="0.25">
      <c r="A154" s="41"/>
      <c r="B154" s="41" t="s">
        <v>214</v>
      </c>
      <c r="C154" s="41" t="s">
        <v>215</v>
      </c>
      <c r="D154" s="41" t="s">
        <v>318</v>
      </c>
      <c r="E154" s="41">
        <v>6859</v>
      </c>
      <c r="F154" s="46">
        <f t="shared" si="18"/>
        <v>342.95000000000005</v>
      </c>
      <c r="G154" s="46">
        <f t="shared" si="19"/>
        <v>342.95000000000005</v>
      </c>
      <c r="H154" s="46">
        <v>0</v>
      </c>
      <c r="I154" s="41">
        <v>0</v>
      </c>
      <c r="J154" s="46">
        <f t="shared" si="20"/>
        <v>0</v>
      </c>
      <c r="K154" s="46">
        <f t="shared" si="21"/>
        <v>0</v>
      </c>
      <c r="L154" s="46">
        <f t="shared" si="22"/>
        <v>0</v>
      </c>
    </row>
    <row r="155" spans="1:13" s="55" customFormat="1" ht="30" customHeight="1" x14ac:dyDescent="0.25">
      <c r="A155" s="41" t="s">
        <v>138</v>
      </c>
      <c r="B155" s="41" t="s">
        <v>216</v>
      </c>
      <c r="C155" s="41" t="s">
        <v>217</v>
      </c>
      <c r="D155" s="41" t="s">
        <v>318</v>
      </c>
      <c r="E155" s="41">
        <v>633</v>
      </c>
      <c r="F155" s="46">
        <f t="shared" si="18"/>
        <v>31.650000000000002</v>
      </c>
      <c r="G155" s="46">
        <f t="shared" si="19"/>
        <v>30.700500000000002</v>
      </c>
      <c r="H155" s="46">
        <f t="shared" si="23"/>
        <v>0.94950000000000001</v>
      </c>
      <c r="I155" s="41">
        <v>52349</v>
      </c>
      <c r="J155" s="46">
        <f t="shared" si="20"/>
        <v>10469.800000000001</v>
      </c>
      <c r="K155" s="46">
        <f t="shared" si="21"/>
        <v>10155.706000000002</v>
      </c>
      <c r="L155" s="46">
        <f t="shared" si="22"/>
        <v>314.09399999999999</v>
      </c>
    </row>
    <row r="156" spans="1:13" s="55" customFormat="1" ht="30" customHeight="1" x14ac:dyDescent="0.25">
      <c r="A156" s="42"/>
      <c r="B156" s="41" t="s">
        <v>218</v>
      </c>
      <c r="C156" s="41" t="s">
        <v>219</v>
      </c>
      <c r="D156" s="41" t="s">
        <v>318</v>
      </c>
      <c r="E156" s="41">
        <v>1561</v>
      </c>
      <c r="F156" s="46">
        <f t="shared" si="18"/>
        <v>78.050000000000011</v>
      </c>
      <c r="G156" s="46">
        <f t="shared" si="19"/>
        <v>75.708500000000015</v>
      </c>
      <c r="H156" s="46">
        <f t="shared" si="23"/>
        <v>2.3415000000000004</v>
      </c>
      <c r="I156" s="41">
        <v>0</v>
      </c>
      <c r="J156" s="46">
        <f t="shared" si="20"/>
        <v>0</v>
      </c>
      <c r="K156" s="46">
        <f t="shared" si="21"/>
        <v>0</v>
      </c>
      <c r="L156" s="46">
        <f t="shared" si="22"/>
        <v>0</v>
      </c>
    </row>
    <row r="157" spans="1:13" s="55" customFormat="1" ht="30" customHeight="1" x14ac:dyDescent="0.25">
      <c r="A157" s="41"/>
      <c r="B157" s="41" t="s">
        <v>218</v>
      </c>
      <c r="C157" s="41" t="s">
        <v>220</v>
      </c>
      <c r="D157" s="41" t="s">
        <v>318</v>
      </c>
      <c r="E157" s="41">
        <v>1728</v>
      </c>
      <c r="F157" s="46">
        <f t="shared" si="18"/>
        <v>86.4</v>
      </c>
      <c r="G157" s="46">
        <f t="shared" si="19"/>
        <v>83.808000000000007</v>
      </c>
      <c r="H157" s="46">
        <f t="shared" si="23"/>
        <v>2.5920000000000001</v>
      </c>
      <c r="I157" s="41">
        <v>0</v>
      </c>
      <c r="J157" s="46">
        <f t="shared" si="20"/>
        <v>0</v>
      </c>
      <c r="K157" s="46">
        <f t="shared" si="21"/>
        <v>0</v>
      </c>
      <c r="L157" s="46">
        <f t="shared" si="22"/>
        <v>0</v>
      </c>
    </row>
    <row r="158" spans="1:13" s="55" customFormat="1" ht="30" customHeight="1" x14ac:dyDescent="0.25">
      <c r="A158" s="41"/>
      <c r="B158" s="41" t="s">
        <v>221</v>
      </c>
      <c r="C158" s="41" t="s">
        <v>222</v>
      </c>
      <c r="D158" s="41" t="s">
        <v>318</v>
      </c>
      <c r="E158" s="41">
        <v>14116.2</v>
      </c>
      <c r="F158" s="46">
        <f t="shared" si="18"/>
        <v>705.81000000000006</v>
      </c>
      <c r="G158" s="46">
        <f t="shared" si="19"/>
        <v>684.63570000000004</v>
      </c>
      <c r="H158" s="46">
        <f t="shared" si="23"/>
        <v>21.174300000000002</v>
      </c>
      <c r="I158" s="41">
        <v>97237.2</v>
      </c>
      <c r="J158" s="46">
        <f t="shared" si="20"/>
        <v>19447.439999999999</v>
      </c>
      <c r="K158" s="46">
        <f t="shared" si="21"/>
        <v>18864.016799999998</v>
      </c>
      <c r="L158" s="46">
        <f t="shared" si="22"/>
        <v>583.42319999999995</v>
      </c>
    </row>
    <row r="159" spans="1:13" s="55" customFormat="1" ht="30" customHeight="1" x14ac:dyDescent="0.25">
      <c r="A159" s="41"/>
      <c r="B159" s="41" t="s">
        <v>223</v>
      </c>
      <c r="C159" s="41" t="s">
        <v>224</v>
      </c>
      <c r="D159" s="41" t="s">
        <v>318</v>
      </c>
      <c r="E159" s="41">
        <v>11502</v>
      </c>
      <c r="F159" s="46">
        <f t="shared" si="18"/>
        <v>575.1</v>
      </c>
      <c r="G159" s="46">
        <f t="shared" si="19"/>
        <v>557.84699999999998</v>
      </c>
      <c r="H159" s="46">
        <f t="shared" si="23"/>
        <v>17.253</v>
      </c>
      <c r="I159" s="41">
        <v>0</v>
      </c>
      <c r="J159" s="46">
        <f t="shared" si="20"/>
        <v>0</v>
      </c>
      <c r="K159" s="46">
        <f t="shared" si="21"/>
        <v>0</v>
      </c>
      <c r="L159" s="46">
        <f t="shared" si="22"/>
        <v>0</v>
      </c>
    </row>
    <row r="160" spans="1:13" s="55" customFormat="1" ht="30" customHeight="1" x14ac:dyDescent="0.25">
      <c r="A160" s="42"/>
      <c r="B160" s="41" t="s">
        <v>234</v>
      </c>
      <c r="C160" s="41" t="s">
        <v>235</v>
      </c>
      <c r="D160" s="41" t="s">
        <v>318</v>
      </c>
      <c r="E160" s="41">
        <v>0</v>
      </c>
      <c r="F160" s="46">
        <f t="shared" si="18"/>
        <v>0</v>
      </c>
      <c r="G160" s="46">
        <f t="shared" si="19"/>
        <v>0</v>
      </c>
      <c r="H160" s="46">
        <f t="shared" si="23"/>
        <v>0</v>
      </c>
      <c r="I160" s="41">
        <v>107176</v>
      </c>
      <c r="J160" s="46">
        <f t="shared" si="20"/>
        <v>21435.200000000001</v>
      </c>
      <c r="K160" s="46">
        <f t="shared" si="21"/>
        <v>20792.144</v>
      </c>
      <c r="L160" s="46">
        <f t="shared" si="22"/>
        <v>643.05600000000004</v>
      </c>
    </row>
    <row r="161" spans="1:13" s="55" customFormat="1" ht="30" customHeight="1" x14ac:dyDescent="0.25">
      <c r="A161" s="41"/>
      <c r="B161" s="41" t="s">
        <v>234</v>
      </c>
      <c r="C161" s="41" t="s">
        <v>236</v>
      </c>
      <c r="D161" s="41" t="s">
        <v>318</v>
      </c>
      <c r="E161" s="41">
        <v>0</v>
      </c>
      <c r="F161" s="46">
        <f t="shared" si="18"/>
        <v>0</v>
      </c>
      <c r="G161" s="46">
        <f t="shared" si="19"/>
        <v>0</v>
      </c>
      <c r="H161" s="46">
        <f t="shared" si="23"/>
        <v>0</v>
      </c>
      <c r="I161" s="41">
        <v>43156.800000000003</v>
      </c>
      <c r="J161" s="46">
        <f t="shared" si="20"/>
        <v>8631.36</v>
      </c>
      <c r="K161" s="46">
        <f t="shared" si="21"/>
        <v>8372.4192000000003</v>
      </c>
      <c r="L161" s="46">
        <f t="shared" si="22"/>
        <v>258.94080000000002</v>
      </c>
    </row>
    <row r="162" spans="1:13" s="55" customFormat="1" ht="30" customHeight="1" x14ac:dyDescent="0.25">
      <c r="A162" s="41"/>
      <c r="B162" s="41" t="s">
        <v>234</v>
      </c>
      <c r="C162" s="41" t="s">
        <v>237</v>
      </c>
      <c r="D162" s="41" t="s">
        <v>318</v>
      </c>
      <c r="E162" s="41">
        <v>0</v>
      </c>
      <c r="F162" s="46">
        <f t="shared" si="18"/>
        <v>0</v>
      </c>
      <c r="G162" s="46">
        <f t="shared" si="19"/>
        <v>0</v>
      </c>
      <c r="H162" s="46">
        <f t="shared" si="23"/>
        <v>0</v>
      </c>
      <c r="I162" s="41">
        <v>637</v>
      </c>
      <c r="J162" s="46">
        <f t="shared" si="20"/>
        <v>127.4</v>
      </c>
      <c r="K162" s="46">
        <f t="shared" si="21"/>
        <v>123.578</v>
      </c>
      <c r="L162" s="46">
        <f t="shared" si="22"/>
        <v>3.8220000000000001</v>
      </c>
    </row>
    <row r="163" spans="1:13" s="55" customFormat="1" ht="30" customHeight="1" x14ac:dyDescent="0.25">
      <c r="A163" s="41"/>
      <c r="B163" s="41" t="s">
        <v>234</v>
      </c>
      <c r="C163" s="41" t="s">
        <v>238</v>
      </c>
      <c r="D163" s="41" t="s">
        <v>318</v>
      </c>
      <c r="E163" s="41">
        <v>15844</v>
      </c>
      <c r="F163" s="46">
        <f t="shared" si="18"/>
        <v>792.2</v>
      </c>
      <c r="G163" s="46">
        <f t="shared" si="19"/>
        <v>768.43400000000008</v>
      </c>
      <c r="H163" s="46">
        <f t="shared" si="23"/>
        <v>23.766000000000002</v>
      </c>
      <c r="I163" s="41">
        <v>0</v>
      </c>
      <c r="J163" s="46">
        <f t="shared" si="20"/>
        <v>0</v>
      </c>
      <c r="K163" s="46">
        <f t="shared" si="21"/>
        <v>0</v>
      </c>
      <c r="L163" s="46">
        <f t="shared" si="22"/>
        <v>0</v>
      </c>
    </row>
    <row r="164" spans="1:13" s="55" customFormat="1" ht="30" customHeight="1" x14ac:dyDescent="0.25">
      <c r="A164" s="41"/>
      <c r="B164" s="41" t="s">
        <v>234</v>
      </c>
      <c r="C164" s="41" t="s">
        <v>239</v>
      </c>
      <c r="D164" s="41" t="s">
        <v>318</v>
      </c>
      <c r="E164" s="41">
        <v>0</v>
      </c>
      <c r="F164" s="46">
        <f t="shared" si="18"/>
        <v>0</v>
      </c>
      <c r="G164" s="46">
        <f t="shared" si="19"/>
        <v>0</v>
      </c>
      <c r="H164" s="46">
        <f t="shared" si="23"/>
        <v>0</v>
      </c>
      <c r="I164" s="41">
        <v>68514</v>
      </c>
      <c r="J164" s="46">
        <f t="shared" si="20"/>
        <v>13702.800000000001</v>
      </c>
      <c r="K164" s="46">
        <f t="shared" si="21"/>
        <v>13291.716</v>
      </c>
      <c r="L164" s="46">
        <f t="shared" si="22"/>
        <v>411.084</v>
      </c>
    </row>
    <row r="165" spans="1:13" s="55" customFormat="1" ht="30" customHeight="1" x14ac:dyDescent="0.25">
      <c r="A165" s="41"/>
      <c r="B165" s="41" t="s">
        <v>234</v>
      </c>
      <c r="C165" s="41" t="s">
        <v>240</v>
      </c>
      <c r="D165" s="41" t="s">
        <v>318</v>
      </c>
      <c r="E165" s="41">
        <v>4712</v>
      </c>
      <c r="F165" s="46">
        <f t="shared" si="18"/>
        <v>235.60000000000002</v>
      </c>
      <c r="G165" s="46">
        <f t="shared" si="19"/>
        <v>228.53200000000001</v>
      </c>
      <c r="H165" s="46">
        <f t="shared" si="23"/>
        <v>7.0680000000000005</v>
      </c>
      <c r="I165" s="41">
        <v>24738</v>
      </c>
      <c r="J165" s="46">
        <f t="shared" si="20"/>
        <v>4947.6000000000004</v>
      </c>
      <c r="K165" s="46">
        <f t="shared" si="21"/>
        <v>4799.1720000000005</v>
      </c>
      <c r="L165" s="46">
        <f t="shared" si="22"/>
        <v>148.428</v>
      </c>
    </row>
    <row r="166" spans="1:13" s="55" customFormat="1" ht="30" customHeight="1" x14ac:dyDescent="0.25">
      <c r="A166" s="41"/>
      <c r="B166" s="41" t="s">
        <v>173</v>
      </c>
      <c r="C166" s="41" t="s">
        <v>174</v>
      </c>
      <c r="D166" s="41" t="s">
        <v>318</v>
      </c>
      <c r="E166" s="41">
        <v>1981</v>
      </c>
      <c r="F166" s="46">
        <v>99.06</v>
      </c>
      <c r="G166" s="46">
        <f t="shared" si="19"/>
        <v>96.09</v>
      </c>
      <c r="H166" s="46">
        <v>2.97</v>
      </c>
      <c r="I166" s="41">
        <v>21234</v>
      </c>
      <c r="J166" s="46">
        <f t="shared" si="20"/>
        <v>4246.8</v>
      </c>
      <c r="K166" s="46">
        <f t="shared" si="21"/>
        <v>4119.3960000000006</v>
      </c>
      <c r="L166" s="46">
        <f t="shared" si="22"/>
        <v>127.404</v>
      </c>
      <c r="M166" s="63"/>
    </row>
    <row r="167" spans="1:13" s="55" customFormat="1" ht="30" customHeight="1" x14ac:dyDescent="0.25">
      <c r="A167" s="41"/>
      <c r="B167" s="41" t="s">
        <v>173</v>
      </c>
      <c r="C167" s="41" t="s">
        <v>175</v>
      </c>
      <c r="D167" s="41" t="s">
        <v>318</v>
      </c>
      <c r="E167" s="41">
        <v>1981</v>
      </c>
      <c r="F167" s="46">
        <v>99.06</v>
      </c>
      <c r="G167" s="46">
        <f t="shared" si="19"/>
        <v>96.09</v>
      </c>
      <c r="H167" s="46">
        <v>2.97</v>
      </c>
      <c r="I167" s="41">
        <v>21234</v>
      </c>
      <c r="J167" s="46">
        <f t="shared" si="20"/>
        <v>4246.8</v>
      </c>
      <c r="K167" s="46">
        <f t="shared" si="21"/>
        <v>4119.3960000000006</v>
      </c>
      <c r="L167" s="46">
        <f t="shared" si="22"/>
        <v>127.404</v>
      </c>
      <c r="M167" s="63"/>
    </row>
    <row r="168" spans="1:13" s="55" customFormat="1" ht="30" customHeight="1" x14ac:dyDescent="0.25">
      <c r="A168" s="41"/>
      <c r="B168" s="41" t="s">
        <v>241</v>
      </c>
      <c r="C168" s="41" t="s">
        <v>242</v>
      </c>
      <c r="D168" s="41" t="s">
        <v>318</v>
      </c>
      <c r="E168" s="41">
        <v>0</v>
      </c>
      <c r="F168" s="46">
        <f t="shared" si="18"/>
        <v>0</v>
      </c>
      <c r="G168" s="46">
        <f t="shared" si="19"/>
        <v>0</v>
      </c>
      <c r="H168" s="46">
        <f t="shared" si="23"/>
        <v>0</v>
      </c>
      <c r="I168" s="41">
        <v>0</v>
      </c>
      <c r="J168" s="46">
        <f t="shared" si="20"/>
        <v>0</v>
      </c>
      <c r="K168" s="46">
        <f t="shared" si="21"/>
        <v>0</v>
      </c>
      <c r="L168" s="46">
        <f t="shared" si="22"/>
        <v>0</v>
      </c>
    </row>
    <row r="169" spans="1:13" s="55" customFormat="1" ht="30" customHeight="1" x14ac:dyDescent="0.25">
      <c r="A169" s="41"/>
      <c r="B169" s="41" t="s">
        <v>243</v>
      </c>
      <c r="C169" s="41" t="s">
        <v>244</v>
      </c>
      <c r="D169" s="41" t="s">
        <v>318</v>
      </c>
      <c r="E169" s="41">
        <v>0</v>
      </c>
      <c r="F169" s="46">
        <f t="shared" si="18"/>
        <v>0</v>
      </c>
      <c r="G169" s="46">
        <f t="shared" si="19"/>
        <v>0</v>
      </c>
      <c r="H169" s="46">
        <f t="shared" si="23"/>
        <v>0</v>
      </c>
      <c r="I169" s="41">
        <v>0</v>
      </c>
      <c r="J169" s="46">
        <f t="shared" si="20"/>
        <v>0</v>
      </c>
      <c r="K169" s="46">
        <f t="shared" si="21"/>
        <v>0</v>
      </c>
      <c r="L169" s="46">
        <f t="shared" si="22"/>
        <v>0</v>
      </c>
    </row>
    <row r="170" spans="1:13" s="55" customFormat="1" ht="30" customHeight="1" x14ac:dyDescent="0.25">
      <c r="A170" s="41"/>
      <c r="B170" s="41" t="s">
        <v>245</v>
      </c>
      <c r="C170" s="41" t="s">
        <v>246</v>
      </c>
      <c r="D170" s="41" t="s">
        <v>318</v>
      </c>
      <c r="E170" s="41">
        <v>900</v>
      </c>
      <c r="F170" s="46">
        <f t="shared" si="18"/>
        <v>45</v>
      </c>
      <c r="G170" s="46">
        <f t="shared" si="19"/>
        <v>43.65</v>
      </c>
      <c r="H170" s="46">
        <f t="shared" si="23"/>
        <v>1.3499999999999999</v>
      </c>
      <c r="I170" s="41">
        <v>0</v>
      </c>
      <c r="J170" s="46">
        <f t="shared" si="20"/>
        <v>0</v>
      </c>
      <c r="K170" s="46">
        <f t="shared" si="21"/>
        <v>0</v>
      </c>
      <c r="L170" s="46">
        <f t="shared" si="22"/>
        <v>0</v>
      </c>
    </row>
    <row r="171" spans="1:13" s="55" customFormat="1" ht="30" customHeight="1" x14ac:dyDescent="0.25">
      <c r="A171" s="41"/>
      <c r="B171" s="41" t="s">
        <v>247</v>
      </c>
      <c r="C171" s="41" t="s">
        <v>248</v>
      </c>
      <c r="D171" s="41" t="s">
        <v>318</v>
      </c>
      <c r="E171" s="41">
        <v>297</v>
      </c>
      <c r="F171" s="46">
        <f t="shared" si="18"/>
        <v>14.850000000000001</v>
      </c>
      <c r="G171" s="46">
        <f t="shared" si="19"/>
        <v>14.404500000000002</v>
      </c>
      <c r="H171" s="46">
        <f t="shared" si="23"/>
        <v>0.44550000000000001</v>
      </c>
      <c r="I171" s="41">
        <v>297</v>
      </c>
      <c r="J171" s="46">
        <f t="shared" si="20"/>
        <v>59.400000000000006</v>
      </c>
      <c r="K171" s="46">
        <f t="shared" si="21"/>
        <v>57.618000000000009</v>
      </c>
      <c r="L171" s="46">
        <f t="shared" si="22"/>
        <v>1.782</v>
      </c>
    </row>
    <row r="172" spans="1:13" s="55" customFormat="1" ht="30" customHeight="1" x14ac:dyDescent="0.25">
      <c r="A172" s="41"/>
      <c r="B172" s="41" t="s">
        <v>247</v>
      </c>
      <c r="C172" s="41" t="s">
        <v>249</v>
      </c>
      <c r="D172" s="41" t="s">
        <v>318</v>
      </c>
      <c r="E172" s="41">
        <v>24254</v>
      </c>
      <c r="F172" s="46">
        <f t="shared" si="18"/>
        <v>1212.7</v>
      </c>
      <c r="G172" s="46">
        <f t="shared" si="19"/>
        <v>1176.319</v>
      </c>
      <c r="H172" s="46">
        <f t="shared" si="23"/>
        <v>36.381</v>
      </c>
      <c r="I172" s="41">
        <v>19678</v>
      </c>
      <c r="J172" s="46">
        <f t="shared" si="20"/>
        <v>3935.6000000000004</v>
      </c>
      <c r="K172" s="46">
        <f t="shared" si="21"/>
        <v>3817.5320000000002</v>
      </c>
      <c r="L172" s="46">
        <f t="shared" si="22"/>
        <v>118.06800000000001</v>
      </c>
    </row>
    <row r="173" spans="1:13" s="55" customFormat="1" ht="30" customHeight="1" x14ac:dyDescent="0.25">
      <c r="A173" s="41"/>
      <c r="B173" s="41" t="s">
        <v>250</v>
      </c>
      <c r="C173" s="41" t="s">
        <v>251</v>
      </c>
      <c r="D173" s="41" t="s">
        <v>318</v>
      </c>
      <c r="E173" s="41">
        <v>2858</v>
      </c>
      <c r="F173" s="46">
        <f t="shared" si="18"/>
        <v>142.9</v>
      </c>
      <c r="G173" s="46">
        <f t="shared" si="19"/>
        <v>138.613</v>
      </c>
      <c r="H173" s="46">
        <f t="shared" si="23"/>
        <v>4.2869999999999999</v>
      </c>
      <c r="I173" s="41">
        <v>0</v>
      </c>
      <c r="J173" s="46">
        <f t="shared" si="20"/>
        <v>0</v>
      </c>
      <c r="K173" s="46">
        <f t="shared" si="21"/>
        <v>0</v>
      </c>
      <c r="L173" s="46">
        <f t="shared" si="22"/>
        <v>0</v>
      </c>
    </row>
    <row r="174" spans="1:13" s="55" customFormat="1" ht="30" customHeight="1" x14ac:dyDescent="0.25">
      <c r="A174" s="41"/>
      <c r="B174" s="41" t="s">
        <v>356</v>
      </c>
      <c r="C174" s="41" t="s">
        <v>349</v>
      </c>
      <c r="D174" s="41" t="s">
        <v>318</v>
      </c>
      <c r="E174" s="41">
        <v>0</v>
      </c>
      <c r="F174" s="46">
        <f>E174*$F$4</f>
        <v>0</v>
      </c>
      <c r="G174" s="46">
        <f>F174-H174</f>
        <v>0</v>
      </c>
      <c r="H174" s="46">
        <f>F174*$H$4</f>
        <v>0</v>
      </c>
      <c r="I174" s="41">
        <v>0</v>
      </c>
      <c r="J174" s="46">
        <f>I174*$J$4</f>
        <v>0</v>
      </c>
      <c r="K174" s="46">
        <f>J174-L174</f>
        <v>0</v>
      </c>
      <c r="L174" s="46">
        <f>J174*$L$4</f>
        <v>0</v>
      </c>
    </row>
    <row r="175" spans="1:13" s="55" customFormat="1" ht="30" customHeight="1" x14ac:dyDescent="0.25">
      <c r="A175" s="41"/>
      <c r="B175" s="41" t="s">
        <v>252</v>
      </c>
      <c r="C175" s="41" t="s">
        <v>253</v>
      </c>
      <c r="D175" s="41" t="s">
        <v>318</v>
      </c>
      <c r="E175" s="41">
        <v>464</v>
      </c>
      <c r="F175" s="46">
        <f t="shared" si="18"/>
        <v>23.200000000000003</v>
      </c>
      <c r="G175" s="46">
        <f t="shared" si="19"/>
        <v>23.200000000000003</v>
      </c>
      <c r="H175" s="46">
        <v>0</v>
      </c>
      <c r="I175" s="41">
        <v>0</v>
      </c>
      <c r="J175" s="46">
        <f t="shared" si="20"/>
        <v>0</v>
      </c>
      <c r="K175" s="46">
        <f t="shared" si="21"/>
        <v>0</v>
      </c>
      <c r="L175" s="46">
        <f t="shared" si="22"/>
        <v>0</v>
      </c>
      <c r="M175" s="63"/>
    </row>
    <row r="176" spans="1:13" s="55" customFormat="1" ht="30" customHeight="1" x14ac:dyDescent="0.25">
      <c r="A176" s="41"/>
      <c r="B176" s="41" t="s">
        <v>252</v>
      </c>
      <c r="C176" s="41" t="s">
        <v>254</v>
      </c>
      <c r="D176" s="41" t="s">
        <v>318</v>
      </c>
      <c r="E176" s="41">
        <v>150</v>
      </c>
      <c r="F176" s="46">
        <f t="shared" si="18"/>
        <v>7.5</v>
      </c>
      <c r="G176" s="46">
        <f t="shared" si="19"/>
        <v>7.5</v>
      </c>
      <c r="H176" s="46">
        <v>0</v>
      </c>
      <c r="I176" s="41">
        <v>0</v>
      </c>
      <c r="J176" s="46">
        <f t="shared" si="20"/>
        <v>0</v>
      </c>
      <c r="K176" s="46">
        <f t="shared" si="21"/>
        <v>0</v>
      </c>
      <c r="L176" s="46">
        <f t="shared" si="22"/>
        <v>0</v>
      </c>
      <c r="M176" s="63"/>
    </row>
    <row r="177" spans="1:13" s="55" customFormat="1" ht="30" customHeight="1" x14ac:dyDescent="0.25">
      <c r="A177" s="41"/>
      <c r="B177" s="41" t="s">
        <v>252</v>
      </c>
      <c r="C177" s="41" t="s">
        <v>255</v>
      </c>
      <c r="D177" s="41" t="s">
        <v>318</v>
      </c>
      <c r="E177" s="41">
        <v>352</v>
      </c>
      <c r="F177" s="46">
        <f t="shared" si="18"/>
        <v>17.600000000000001</v>
      </c>
      <c r="G177" s="46">
        <f t="shared" si="19"/>
        <v>17.600000000000001</v>
      </c>
      <c r="H177" s="46">
        <v>0</v>
      </c>
      <c r="I177" s="41">
        <v>0</v>
      </c>
      <c r="J177" s="46">
        <f t="shared" si="20"/>
        <v>0</v>
      </c>
      <c r="K177" s="46">
        <f t="shared" si="21"/>
        <v>0</v>
      </c>
      <c r="L177" s="46">
        <f t="shared" si="22"/>
        <v>0</v>
      </c>
      <c r="M177" s="63"/>
    </row>
    <row r="178" spans="1:13" s="55" customFormat="1" ht="30" customHeight="1" x14ac:dyDescent="0.25">
      <c r="A178" s="41"/>
      <c r="B178" s="41" t="s">
        <v>256</v>
      </c>
      <c r="C178" s="41" t="s">
        <v>257</v>
      </c>
      <c r="D178" s="41" t="s">
        <v>318</v>
      </c>
      <c r="E178" s="41">
        <v>0</v>
      </c>
      <c r="F178" s="46">
        <f t="shared" si="18"/>
        <v>0</v>
      </c>
      <c r="G178" s="46">
        <f t="shared" si="19"/>
        <v>0</v>
      </c>
      <c r="H178" s="46">
        <f t="shared" si="23"/>
        <v>0</v>
      </c>
      <c r="I178" s="41">
        <v>0</v>
      </c>
      <c r="J178" s="46">
        <f t="shared" si="20"/>
        <v>0</v>
      </c>
      <c r="K178" s="46">
        <f t="shared" si="21"/>
        <v>0</v>
      </c>
      <c r="L178" s="46">
        <f t="shared" si="22"/>
        <v>0</v>
      </c>
    </row>
    <row r="179" spans="1:13" s="55" customFormat="1" ht="30" customHeight="1" x14ac:dyDescent="0.25">
      <c r="A179" s="41"/>
      <c r="B179" s="41" t="s">
        <v>256</v>
      </c>
      <c r="C179" s="41" t="s">
        <v>258</v>
      </c>
      <c r="D179" s="41" t="s">
        <v>318</v>
      </c>
      <c r="E179" s="41">
        <v>2738</v>
      </c>
      <c r="F179" s="46">
        <f t="shared" si="18"/>
        <v>136.9</v>
      </c>
      <c r="G179" s="46">
        <f t="shared" si="19"/>
        <v>132.79300000000001</v>
      </c>
      <c r="H179" s="46">
        <f t="shared" si="23"/>
        <v>4.1070000000000002</v>
      </c>
      <c r="I179" s="41">
        <v>0</v>
      </c>
      <c r="J179" s="46">
        <f t="shared" si="20"/>
        <v>0</v>
      </c>
      <c r="K179" s="46">
        <f t="shared" si="21"/>
        <v>0</v>
      </c>
      <c r="L179" s="46">
        <f t="shared" si="22"/>
        <v>0</v>
      </c>
    </row>
    <row r="180" spans="1:13" s="55" customFormat="1" ht="30" customHeight="1" x14ac:dyDescent="0.25">
      <c r="A180" s="41"/>
      <c r="B180" s="41" t="s">
        <v>256</v>
      </c>
      <c r="C180" s="41" t="s">
        <v>259</v>
      </c>
      <c r="D180" s="41" t="s">
        <v>318</v>
      </c>
      <c r="E180" s="41">
        <v>4587</v>
      </c>
      <c r="F180" s="46">
        <f t="shared" si="18"/>
        <v>229.35000000000002</v>
      </c>
      <c r="G180" s="46">
        <f t="shared" si="19"/>
        <v>222.46950000000001</v>
      </c>
      <c r="H180" s="46">
        <f t="shared" si="23"/>
        <v>6.8805000000000005</v>
      </c>
      <c r="I180" s="41">
        <v>0</v>
      </c>
      <c r="J180" s="46">
        <f t="shared" si="20"/>
        <v>0</v>
      </c>
      <c r="K180" s="46">
        <f t="shared" si="21"/>
        <v>0</v>
      </c>
      <c r="L180" s="46">
        <f t="shared" si="22"/>
        <v>0</v>
      </c>
    </row>
    <row r="181" spans="1:13" s="55" customFormat="1" ht="30" customHeight="1" x14ac:dyDescent="0.25">
      <c r="A181" s="41"/>
      <c r="B181" s="41" t="s">
        <v>256</v>
      </c>
      <c r="C181" s="41" t="s">
        <v>260</v>
      </c>
      <c r="D181" s="41" t="s">
        <v>318</v>
      </c>
      <c r="E181" s="41">
        <v>593</v>
      </c>
      <c r="F181" s="46">
        <f t="shared" si="18"/>
        <v>29.650000000000002</v>
      </c>
      <c r="G181" s="46">
        <f t="shared" si="19"/>
        <v>28.7605</v>
      </c>
      <c r="H181" s="46">
        <f t="shared" si="23"/>
        <v>0.88950000000000007</v>
      </c>
      <c r="I181" s="41">
        <v>0</v>
      </c>
      <c r="J181" s="46">
        <f t="shared" si="20"/>
        <v>0</v>
      </c>
      <c r="K181" s="46">
        <f t="shared" si="21"/>
        <v>0</v>
      </c>
      <c r="L181" s="46">
        <f t="shared" si="22"/>
        <v>0</v>
      </c>
    </row>
    <row r="182" spans="1:13" s="55" customFormat="1" ht="30" customHeight="1" x14ac:dyDescent="0.25">
      <c r="A182" s="41"/>
      <c r="B182" s="41" t="s">
        <v>261</v>
      </c>
      <c r="C182" s="41" t="s">
        <v>262</v>
      </c>
      <c r="D182" s="41" t="s">
        <v>318</v>
      </c>
      <c r="E182" s="41">
        <v>19760</v>
      </c>
      <c r="F182" s="46">
        <f t="shared" si="18"/>
        <v>988</v>
      </c>
      <c r="G182" s="46">
        <f t="shared" si="19"/>
        <v>958.36</v>
      </c>
      <c r="H182" s="46">
        <f t="shared" si="23"/>
        <v>29.64</v>
      </c>
      <c r="I182" s="41">
        <v>0</v>
      </c>
      <c r="J182" s="46">
        <f t="shared" si="20"/>
        <v>0</v>
      </c>
      <c r="K182" s="46">
        <f t="shared" si="21"/>
        <v>0</v>
      </c>
      <c r="L182" s="46">
        <f t="shared" si="22"/>
        <v>0</v>
      </c>
    </row>
    <row r="183" spans="1:13" s="55" customFormat="1" ht="30" customHeight="1" x14ac:dyDescent="0.25">
      <c r="A183" s="41" t="s">
        <v>263</v>
      </c>
      <c r="B183" s="41" t="s">
        <v>264</v>
      </c>
      <c r="C183" s="41" t="s">
        <v>265</v>
      </c>
      <c r="D183" s="41" t="s">
        <v>318</v>
      </c>
      <c r="E183" s="41">
        <v>22313</v>
      </c>
      <c r="F183" s="46">
        <f t="shared" si="18"/>
        <v>1115.6500000000001</v>
      </c>
      <c r="G183" s="46">
        <f t="shared" si="19"/>
        <v>1082.1805000000002</v>
      </c>
      <c r="H183" s="46">
        <f t="shared" si="23"/>
        <v>33.469500000000004</v>
      </c>
      <c r="I183" s="41">
        <v>0</v>
      </c>
      <c r="J183" s="46">
        <f t="shared" si="20"/>
        <v>0</v>
      </c>
      <c r="K183" s="46">
        <f t="shared" si="21"/>
        <v>0</v>
      </c>
      <c r="L183" s="46">
        <f t="shared" si="22"/>
        <v>0</v>
      </c>
    </row>
    <row r="184" spans="1:13" s="55" customFormat="1" ht="30" customHeight="1" x14ac:dyDescent="0.25">
      <c r="A184" s="42"/>
      <c r="B184" s="41" t="s">
        <v>266</v>
      </c>
      <c r="C184" s="41" t="s">
        <v>267</v>
      </c>
      <c r="D184" s="41" t="s">
        <v>318</v>
      </c>
      <c r="E184" s="41">
        <v>8819.2000000000007</v>
      </c>
      <c r="F184" s="46">
        <v>0</v>
      </c>
      <c r="G184" s="46">
        <v>0</v>
      </c>
      <c r="H184" s="46">
        <v>0</v>
      </c>
      <c r="I184" s="41">
        <v>502615.97</v>
      </c>
      <c r="J184" s="46">
        <v>100000</v>
      </c>
      <c r="K184" s="46">
        <f t="shared" si="21"/>
        <v>97000</v>
      </c>
      <c r="L184" s="46">
        <f t="shared" si="22"/>
        <v>3000</v>
      </c>
      <c r="M184" s="65" t="s">
        <v>337</v>
      </c>
    </row>
    <row r="185" spans="1:13" s="55" customFormat="1" ht="30" customHeight="1" x14ac:dyDescent="0.25">
      <c r="A185" s="41"/>
      <c r="B185" s="41" t="s">
        <v>271</v>
      </c>
      <c r="C185" s="41" t="s">
        <v>272</v>
      </c>
      <c r="D185" s="41" t="s">
        <v>318</v>
      </c>
      <c r="E185" s="41">
        <v>7648</v>
      </c>
      <c r="F185" s="46">
        <f t="shared" si="18"/>
        <v>382.40000000000003</v>
      </c>
      <c r="G185" s="46">
        <f t="shared" si="19"/>
        <v>370.92800000000005</v>
      </c>
      <c r="H185" s="46">
        <f t="shared" si="23"/>
        <v>11.472000000000001</v>
      </c>
      <c r="I185" s="41">
        <v>0</v>
      </c>
      <c r="J185" s="46">
        <f t="shared" si="20"/>
        <v>0</v>
      </c>
      <c r="K185" s="46">
        <f t="shared" si="21"/>
        <v>0</v>
      </c>
      <c r="L185" s="46">
        <f t="shared" si="22"/>
        <v>0</v>
      </c>
    </row>
    <row r="186" spans="1:13" s="55" customFormat="1" ht="30" customHeight="1" x14ac:dyDescent="0.25">
      <c r="A186" s="41"/>
      <c r="B186" s="41" t="s">
        <v>271</v>
      </c>
      <c r="C186" s="41" t="s">
        <v>273</v>
      </c>
      <c r="D186" s="41" t="s">
        <v>318</v>
      </c>
      <c r="E186" s="41">
        <v>1544</v>
      </c>
      <c r="F186" s="46">
        <f t="shared" si="18"/>
        <v>77.2</v>
      </c>
      <c r="G186" s="46">
        <f t="shared" si="19"/>
        <v>74.884</v>
      </c>
      <c r="H186" s="46">
        <f t="shared" si="23"/>
        <v>2.3159999999999998</v>
      </c>
      <c r="I186" s="41">
        <v>0</v>
      </c>
      <c r="J186" s="46">
        <f t="shared" si="20"/>
        <v>0</v>
      </c>
      <c r="K186" s="46">
        <f t="shared" si="21"/>
        <v>0</v>
      </c>
      <c r="L186" s="46">
        <f t="shared" si="22"/>
        <v>0</v>
      </c>
    </row>
    <row r="187" spans="1:13" s="55" customFormat="1" ht="30" customHeight="1" x14ac:dyDescent="0.25">
      <c r="A187" s="41"/>
      <c r="B187" s="41" t="s">
        <v>274</v>
      </c>
      <c r="C187" s="41" t="s">
        <v>275</v>
      </c>
      <c r="D187" s="41" t="s">
        <v>318</v>
      </c>
      <c r="E187" s="41">
        <v>120</v>
      </c>
      <c r="F187" s="46">
        <f t="shared" si="18"/>
        <v>6</v>
      </c>
      <c r="G187" s="46">
        <f t="shared" si="19"/>
        <v>5.82</v>
      </c>
      <c r="H187" s="46">
        <f t="shared" si="23"/>
        <v>0.18</v>
      </c>
      <c r="I187" s="41">
        <v>120</v>
      </c>
      <c r="J187" s="46">
        <f t="shared" si="20"/>
        <v>24</v>
      </c>
      <c r="K187" s="46">
        <f t="shared" si="21"/>
        <v>23.28</v>
      </c>
      <c r="L187" s="46">
        <f t="shared" si="22"/>
        <v>0.72</v>
      </c>
    </row>
    <row r="188" spans="1:13" s="55" customFormat="1" ht="30" customHeight="1" x14ac:dyDescent="0.25">
      <c r="A188" s="41"/>
      <c r="B188" s="41" t="s">
        <v>276</v>
      </c>
      <c r="C188" s="41" t="s">
        <v>277</v>
      </c>
      <c r="D188" s="41" t="s">
        <v>318</v>
      </c>
      <c r="E188" s="41">
        <v>0</v>
      </c>
      <c r="F188" s="46">
        <f t="shared" si="18"/>
        <v>0</v>
      </c>
      <c r="G188" s="46">
        <f t="shared" si="19"/>
        <v>0</v>
      </c>
      <c r="H188" s="46">
        <f t="shared" si="23"/>
        <v>0</v>
      </c>
      <c r="I188" s="41">
        <v>0</v>
      </c>
      <c r="J188" s="46">
        <f t="shared" si="20"/>
        <v>0</v>
      </c>
      <c r="K188" s="46">
        <f t="shared" si="21"/>
        <v>0</v>
      </c>
      <c r="L188" s="46">
        <f t="shared" si="22"/>
        <v>0</v>
      </c>
    </row>
    <row r="189" spans="1:13" s="55" customFormat="1" ht="30" customHeight="1" x14ac:dyDescent="0.25">
      <c r="A189" s="41"/>
      <c r="B189" s="41" t="s">
        <v>276</v>
      </c>
      <c r="C189" s="41" t="s">
        <v>278</v>
      </c>
      <c r="D189" s="41" t="s">
        <v>318</v>
      </c>
      <c r="E189" s="41">
        <v>0</v>
      </c>
      <c r="F189" s="46">
        <f t="shared" si="18"/>
        <v>0</v>
      </c>
      <c r="G189" s="46">
        <f t="shared" si="19"/>
        <v>0</v>
      </c>
      <c r="H189" s="46">
        <f t="shared" si="23"/>
        <v>0</v>
      </c>
      <c r="I189" s="41">
        <v>0</v>
      </c>
      <c r="J189" s="46">
        <f t="shared" si="20"/>
        <v>0</v>
      </c>
      <c r="K189" s="46">
        <f t="shared" si="21"/>
        <v>0</v>
      </c>
      <c r="L189" s="46">
        <f t="shared" si="22"/>
        <v>0</v>
      </c>
    </row>
    <row r="190" spans="1:13" s="55" customFormat="1" ht="30" customHeight="1" x14ac:dyDescent="0.25">
      <c r="A190" s="41"/>
      <c r="B190" s="41" t="s">
        <v>279</v>
      </c>
      <c r="C190" s="41" t="s">
        <v>280</v>
      </c>
      <c r="D190" s="41" t="s">
        <v>318</v>
      </c>
      <c r="E190" s="41">
        <v>4064</v>
      </c>
      <c r="F190" s="46">
        <f t="shared" si="18"/>
        <v>203.20000000000002</v>
      </c>
      <c r="G190" s="46">
        <f t="shared" si="19"/>
        <v>197.10400000000001</v>
      </c>
      <c r="H190" s="46">
        <f t="shared" si="23"/>
        <v>6.0960000000000001</v>
      </c>
      <c r="I190" s="41">
        <v>0</v>
      </c>
      <c r="J190" s="46">
        <f t="shared" si="20"/>
        <v>0</v>
      </c>
      <c r="K190" s="46">
        <f t="shared" si="21"/>
        <v>0</v>
      </c>
      <c r="L190" s="46">
        <f t="shared" si="22"/>
        <v>0</v>
      </c>
    </row>
    <row r="191" spans="1:13" s="55" customFormat="1" ht="30" customHeight="1" x14ac:dyDescent="0.25">
      <c r="A191" s="41"/>
      <c r="B191" s="41" t="s">
        <v>279</v>
      </c>
      <c r="C191" s="41" t="s">
        <v>281</v>
      </c>
      <c r="D191" s="41" t="s">
        <v>318</v>
      </c>
      <c r="E191" s="41">
        <v>4379</v>
      </c>
      <c r="F191" s="46">
        <f t="shared" si="18"/>
        <v>218.95000000000002</v>
      </c>
      <c r="G191" s="46">
        <f t="shared" si="19"/>
        <v>212.38150000000002</v>
      </c>
      <c r="H191" s="46">
        <f t="shared" si="23"/>
        <v>6.5685000000000002</v>
      </c>
      <c r="I191" s="41">
        <v>0</v>
      </c>
      <c r="J191" s="46">
        <f t="shared" si="20"/>
        <v>0</v>
      </c>
      <c r="K191" s="46">
        <f t="shared" si="21"/>
        <v>0</v>
      </c>
      <c r="L191" s="46">
        <f t="shared" si="22"/>
        <v>0</v>
      </c>
    </row>
    <row r="192" spans="1:13" s="55" customFormat="1" ht="30" customHeight="1" x14ac:dyDescent="0.25">
      <c r="A192" s="41"/>
      <c r="B192" s="41" t="s">
        <v>338</v>
      </c>
      <c r="C192" s="41" t="s">
        <v>144</v>
      </c>
      <c r="D192" s="41" t="s">
        <v>318</v>
      </c>
      <c r="E192" s="41">
        <v>3524</v>
      </c>
      <c r="F192" s="46">
        <f>E192*$F$4</f>
        <v>176.20000000000002</v>
      </c>
      <c r="G192" s="46">
        <f>F192-H192</f>
        <v>170.91400000000002</v>
      </c>
      <c r="H192" s="46">
        <f>F192*$H$4</f>
        <v>5.2860000000000005</v>
      </c>
      <c r="I192" s="41">
        <v>0</v>
      </c>
      <c r="J192" s="46">
        <f>I192*$J$4</f>
        <v>0</v>
      </c>
      <c r="K192" s="46">
        <f>J192-L192</f>
        <v>0</v>
      </c>
      <c r="L192" s="46">
        <f>J192*$L$4</f>
        <v>0</v>
      </c>
    </row>
    <row r="193" spans="1:13" s="55" customFormat="1" ht="30" customHeight="1" x14ac:dyDescent="0.25">
      <c r="A193" s="41"/>
      <c r="B193" s="41" t="s">
        <v>338</v>
      </c>
      <c r="C193" s="41" t="s">
        <v>145</v>
      </c>
      <c r="D193" s="41" t="s">
        <v>318</v>
      </c>
      <c r="E193" s="41">
        <v>11233</v>
      </c>
      <c r="F193" s="46">
        <f>E193*$F$4</f>
        <v>561.65</v>
      </c>
      <c r="G193" s="46">
        <f>F193-H193</f>
        <v>544.80999999999995</v>
      </c>
      <c r="H193" s="46">
        <v>16.84</v>
      </c>
      <c r="I193" s="41">
        <v>0</v>
      </c>
      <c r="J193" s="46">
        <f>I193*$J$4</f>
        <v>0</v>
      </c>
      <c r="K193" s="46">
        <f>J193-L193</f>
        <v>0</v>
      </c>
      <c r="L193" s="46">
        <f>J193*$L$4</f>
        <v>0</v>
      </c>
    </row>
    <row r="194" spans="1:13" s="55" customFormat="1" ht="30" customHeight="1" x14ac:dyDescent="0.25">
      <c r="A194" s="41"/>
      <c r="B194" s="41" t="s">
        <v>282</v>
      </c>
      <c r="C194" s="41" t="s">
        <v>283</v>
      </c>
      <c r="D194" s="41" t="s">
        <v>318</v>
      </c>
      <c r="E194" s="41">
        <v>3998.76</v>
      </c>
      <c r="F194" s="46">
        <f t="shared" si="18"/>
        <v>199.93800000000002</v>
      </c>
      <c r="G194" s="46">
        <f t="shared" si="19"/>
        <v>193.93986000000001</v>
      </c>
      <c r="H194" s="46">
        <f t="shared" si="23"/>
        <v>5.9981400000000002</v>
      </c>
      <c r="I194" s="41">
        <v>0</v>
      </c>
      <c r="J194" s="46">
        <f t="shared" si="20"/>
        <v>0</v>
      </c>
      <c r="K194" s="46">
        <f t="shared" si="21"/>
        <v>0</v>
      </c>
      <c r="L194" s="46">
        <f t="shared" si="22"/>
        <v>0</v>
      </c>
    </row>
    <row r="195" spans="1:13" s="55" customFormat="1" ht="30" customHeight="1" x14ac:dyDescent="0.25">
      <c r="A195" s="41"/>
      <c r="B195" s="41" t="s">
        <v>136</v>
      </c>
      <c r="C195" s="41" t="s">
        <v>137</v>
      </c>
      <c r="D195" s="41" t="s">
        <v>318</v>
      </c>
      <c r="E195" s="41">
        <v>0</v>
      </c>
      <c r="F195" s="46">
        <f t="shared" si="18"/>
        <v>0</v>
      </c>
      <c r="G195" s="46">
        <f t="shared" si="19"/>
        <v>0</v>
      </c>
      <c r="H195" s="46">
        <f t="shared" si="23"/>
        <v>0</v>
      </c>
      <c r="I195" s="41">
        <v>0</v>
      </c>
      <c r="J195" s="46">
        <f t="shared" si="20"/>
        <v>0</v>
      </c>
      <c r="K195" s="46">
        <f t="shared" si="21"/>
        <v>0</v>
      </c>
      <c r="L195" s="46">
        <f t="shared" si="22"/>
        <v>0</v>
      </c>
    </row>
    <row r="196" spans="1:13" s="55" customFormat="1" ht="30" customHeight="1" x14ac:dyDescent="0.25">
      <c r="A196" s="41" t="s">
        <v>138</v>
      </c>
      <c r="B196" s="41" t="s">
        <v>286</v>
      </c>
      <c r="C196" s="41" t="s">
        <v>287</v>
      </c>
      <c r="D196" s="41" t="s">
        <v>318</v>
      </c>
      <c r="E196" s="41">
        <v>1755</v>
      </c>
      <c r="F196" s="46">
        <f t="shared" si="18"/>
        <v>87.75</v>
      </c>
      <c r="G196" s="46">
        <f t="shared" si="19"/>
        <v>85.117500000000007</v>
      </c>
      <c r="H196" s="46">
        <f t="shared" si="23"/>
        <v>2.6324999999999998</v>
      </c>
      <c r="I196" s="41">
        <v>145284</v>
      </c>
      <c r="J196" s="46">
        <f t="shared" si="20"/>
        <v>29056.800000000003</v>
      </c>
      <c r="K196" s="46">
        <f t="shared" si="21"/>
        <v>28185.096000000001</v>
      </c>
      <c r="L196" s="46">
        <f t="shared" si="22"/>
        <v>871.70400000000006</v>
      </c>
    </row>
    <row r="197" spans="1:13" s="55" customFormat="1" ht="30" customHeight="1" x14ac:dyDescent="0.25">
      <c r="A197" s="41" t="s">
        <v>138</v>
      </c>
      <c r="B197" s="41" t="s">
        <v>286</v>
      </c>
      <c r="C197" s="41" t="s">
        <v>288</v>
      </c>
      <c r="D197" s="41" t="s">
        <v>318</v>
      </c>
      <c r="E197" s="41">
        <v>1552</v>
      </c>
      <c r="F197" s="46">
        <f t="shared" si="18"/>
        <v>77.600000000000009</v>
      </c>
      <c r="G197" s="46">
        <f t="shared" si="19"/>
        <v>75.272000000000006</v>
      </c>
      <c r="H197" s="46">
        <f t="shared" si="23"/>
        <v>2.3280000000000003</v>
      </c>
      <c r="I197" s="41">
        <v>128468</v>
      </c>
      <c r="J197" s="46">
        <f t="shared" si="20"/>
        <v>25693.600000000002</v>
      </c>
      <c r="K197" s="46">
        <f t="shared" si="21"/>
        <v>24922.792000000001</v>
      </c>
      <c r="L197" s="46">
        <f t="shared" si="22"/>
        <v>770.80799999999999</v>
      </c>
    </row>
    <row r="198" spans="1:13" s="55" customFormat="1" ht="30" customHeight="1" x14ac:dyDescent="0.25">
      <c r="A198" s="41" t="s">
        <v>138</v>
      </c>
      <c r="B198" s="41" t="s">
        <v>286</v>
      </c>
      <c r="C198" s="41" t="s">
        <v>289</v>
      </c>
      <c r="D198" s="41" t="s">
        <v>318</v>
      </c>
      <c r="E198" s="41">
        <v>515</v>
      </c>
      <c r="F198" s="46">
        <f t="shared" si="18"/>
        <v>25.75</v>
      </c>
      <c r="G198" s="46">
        <f t="shared" si="19"/>
        <v>24.977499999999999</v>
      </c>
      <c r="H198" s="46">
        <f t="shared" si="23"/>
        <v>0.77249999999999996</v>
      </c>
      <c r="I198" s="41">
        <v>42617</v>
      </c>
      <c r="J198" s="46">
        <f t="shared" si="20"/>
        <v>8523.4</v>
      </c>
      <c r="K198" s="46">
        <f t="shared" si="21"/>
        <v>8267.6980000000003</v>
      </c>
      <c r="L198" s="46">
        <f t="shared" si="22"/>
        <v>255.70199999999997</v>
      </c>
    </row>
    <row r="199" spans="1:13" s="55" customFormat="1" ht="30" customHeight="1" x14ac:dyDescent="0.25">
      <c r="A199" s="42"/>
      <c r="B199" s="41" t="s">
        <v>290</v>
      </c>
      <c r="C199" s="41" t="s">
        <v>291</v>
      </c>
      <c r="D199" s="41" t="s">
        <v>318</v>
      </c>
      <c r="E199" s="41">
        <v>4815</v>
      </c>
      <c r="F199" s="46">
        <f t="shared" si="18"/>
        <v>240.75</v>
      </c>
      <c r="G199" s="46">
        <f t="shared" si="19"/>
        <v>240.75</v>
      </c>
      <c r="H199" s="57">
        <v>0</v>
      </c>
      <c r="I199" s="41">
        <v>0</v>
      </c>
      <c r="J199" s="46">
        <f t="shared" si="20"/>
        <v>0</v>
      </c>
      <c r="K199" s="46">
        <f t="shared" si="21"/>
        <v>0</v>
      </c>
      <c r="L199" s="46">
        <f t="shared" si="22"/>
        <v>0</v>
      </c>
      <c r="M199" s="63"/>
    </row>
    <row r="200" spans="1:13" s="55" customFormat="1" ht="30" customHeight="1" x14ac:dyDescent="0.25">
      <c r="A200" s="41"/>
      <c r="B200" s="41" t="s">
        <v>290</v>
      </c>
      <c r="C200" s="41" t="s">
        <v>292</v>
      </c>
      <c r="D200" s="41" t="s">
        <v>318</v>
      </c>
      <c r="E200" s="41">
        <v>5505</v>
      </c>
      <c r="F200" s="46">
        <f t="shared" si="18"/>
        <v>275.25</v>
      </c>
      <c r="G200" s="46">
        <f t="shared" si="19"/>
        <v>275.25</v>
      </c>
      <c r="H200" s="57">
        <v>0</v>
      </c>
      <c r="I200" s="41">
        <v>0</v>
      </c>
      <c r="J200" s="46">
        <f t="shared" si="20"/>
        <v>0</v>
      </c>
      <c r="K200" s="46">
        <f t="shared" si="21"/>
        <v>0</v>
      </c>
      <c r="L200" s="46">
        <f t="shared" si="22"/>
        <v>0</v>
      </c>
      <c r="M200" s="63"/>
    </row>
    <row r="201" spans="1:13" s="55" customFormat="1" ht="30" customHeight="1" x14ac:dyDescent="0.25">
      <c r="A201" s="41"/>
      <c r="B201" s="41" t="s">
        <v>290</v>
      </c>
      <c r="C201" s="41" t="s">
        <v>293</v>
      </c>
      <c r="D201" s="41" t="s">
        <v>318</v>
      </c>
      <c r="E201" s="41">
        <v>16959</v>
      </c>
      <c r="F201" s="46">
        <f t="shared" si="18"/>
        <v>847.95</v>
      </c>
      <c r="G201" s="46">
        <f t="shared" si="19"/>
        <v>847.95</v>
      </c>
      <c r="H201" s="57">
        <v>0</v>
      </c>
      <c r="I201" s="41">
        <v>0</v>
      </c>
      <c r="J201" s="46">
        <f t="shared" si="20"/>
        <v>0</v>
      </c>
      <c r="K201" s="46">
        <f t="shared" si="21"/>
        <v>0</v>
      </c>
      <c r="L201" s="46">
        <f t="shared" si="22"/>
        <v>0</v>
      </c>
      <c r="M201" s="63"/>
    </row>
    <row r="202" spans="1:13" s="55" customFormat="1" ht="30" customHeight="1" x14ac:dyDescent="0.25">
      <c r="A202" s="41"/>
      <c r="B202" s="41" t="s">
        <v>294</v>
      </c>
      <c r="C202" s="41" t="s">
        <v>295</v>
      </c>
      <c r="D202" s="41" t="s">
        <v>318</v>
      </c>
      <c r="E202" s="41">
        <v>32503</v>
      </c>
      <c r="F202" s="46">
        <f t="shared" si="18"/>
        <v>1625.15</v>
      </c>
      <c r="G202" s="46">
        <f t="shared" si="19"/>
        <v>1576.3955000000001</v>
      </c>
      <c r="H202" s="46">
        <f t="shared" si="23"/>
        <v>48.7545</v>
      </c>
      <c r="I202" s="41">
        <v>83020</v>
      </c>
      <c r="J202" s="46">
        <f t="shared" si="20"/>
        <v>16604</v>
      </c>
      <c r="K202" s="46">
        <f t="shared" si="21"/>
        <v>16105.88</v>
      </c>
      <c r="L202" s="46">
        <f t="shared" si="22"/>
        <v>498.12</v>
      </c>
    </row>
    <row r="203" spans="1:13" s="55" customFormat="1" ht="30" customHeight="1" x14ac:dyDescent="0.25">
      <c r="A203" s="41"/>
      <c r="B203" s="41" t="s">
        <v>294</v>
      </c>
      <c r="C203" s="41" t="s">
        <v>296</v>
      </c>
      <c r="D203" s="41" t="s">
        <v>318</v>
      </c>
      <c r="E203" s="41">
        <v>12837</v>
      </c>
      <c r="F203" s="46">
        <f t="shared" ref="F203:F214" si="24">E203*$F$4</f>
        <v>641.85</v>
      </c>
      <c r="G203" s="46">
        <f t="shared" ref="G203:G214" si="25">F203-H203</f>
        <v>622.59450000000004</v>
      </c>
      <c r="H203" s="46">
        <f t="shared" ref="H203:H214" si="26">F203*$H$4</f>
        <v>19.255500000000001</v>
      </c>
      <c r="I203" s="41">
        <v>395</v>
      </c>
      <c r="J203" s="46">
        <f t="shared" ref="J203:J214" si="27">I203*$J$4</f>
        <v>79</v>
      </c>
      <c r="K203" s="46">
        <f t="shared" ref="K203:K214" si="28">J203-L203</f>
        <v>76.63</v>
      </c>
      <c r="L203" s="46">
        <f t="shared" ref="L203:L214" si="29">J203*$L$4</f>
        <v>2.37</v>
      </c>
    </row>
    <row r="204" spans="1:13" s="55" customFormat="1" ht="30" customHeight="1" x14ac:dyDescent="0.25">
      <c r="A204" s="41"/>
      <c r="B204" s="41" t="s">
        <v>294</v>
      </c>
      <c r="C204" s="41" t="s">
        <v>297</v>
      </c>
      <c r="D204" s="41" t="s">
        <v>318</v>
      </c>
      <c r="E204" s="41">
        <v>540</v>
      </c>
      <c r="F204" s="46">
        <f t="shared" si="24"/>
        <v>27</v>
      </c>
      <c r="G204" s="46">
        <f t="shared" si="25"/>
        <v>26.19</v>
      </c>
      <c r="H204" s="46">
        <f t="shared" si="26"/>
        <v>0.80999999999999994</v>
      </c>
      <c r="I204" s="41">
        <v>36479</v>
      </c>
      <c r="J204" s="46">
        <f t="shared" si="27"/>
        <v>7295.8</v>
      </c>
      <c r="K204" s="46">
        <f t="shared" si="28"/>
        <v>7076.9260000000004</v>
      </c>
      <c r="L204" s="46">
        <f t="shared" si="29"/>
        <v>218.874</v>
      </c>
    </row>
    <row r="205" spans="1:13" s="55" customFormat="1" ht="30" customHeight="1" x14ac:dyDescent="0.25">
      <c r="A205" s="41"/>
      <c r="B205" s="41" t="s">
        <v>341</v>
      </c>
      <c r="C205" s="41" t="s">
        <v>97</v>
      </c>
      <c r="D205" s="41" t="s">
        <v>318</v>
      </c>
      <c r="E205" s="41">
        <v>1406</v>
      </c>
      <c r="F205" s="46">
        <f t="shared" si="24"/>
        <v>70.3</v>
      </c>
      <c r="G205" s="46">
        <f t="shared" si="25"/>
        <v>68.191000000000003</v>
      </c>
      <c r="H205" s="46">
        <f t="shared" si="26"/>
        <v>2.109</v>
      </c>
      <c r="I205" s="41">
        <v>163311</v>
      </c>
      <c r="J205" s="46">
        <f t="shared" si="27"/>
        <v>32662.2</v>
      </c>
      <c r="K205" s="46">
        <f t="shared" si="28"/>
        <v>31682.334000000003</v>
      </c>
      <c r="L205" s="46">
        <f t="shared" si="29"/>
        <v>979.86599999999999</v>
      </c>
    </row>
    <row r="206" spans="1:13" s="55" customFormat="1" ht="30" customHeight="1" x14ac:dyDescent="0.25">
      <c r="A206" s="41"/>
      <c r="B206" s="41" t="s">
        <v>298</v>
      </c>
      <c r="C206" s="41" t="s">
        <v>299</v>
      </c>
      <c r="D206" s="41" t="s">
        <v>318</v>
      </c>
      <c r="E206" s="41">
        <v>0</v>
      </c>
      <c r="F206" s="46">
        <f t="shared" si="24"/>
        <v>0</v>
      </c>
      <c r="G206" s="46">
        <f t="shared" si="25"/>
        <v>0</v>
      </c>
      <c r="H206" s="46">
        <f t="shared" si="26"/>
        <v>0</v>
      </c>
      <c r="I206" s="41">
        <v>0</v>
      </c>
      <c r="J206" s="46">
        <f t="shared" si="27"/>
        <v>0</v>
      </c>
      <c r="K206" s="46">
        <f t="shared" si="28"/>
        <v>0</v>
      </c>
      <c r="L206" s="46">
        <f t="shared" si="29"/>
        <v>0</v>
      </c>
    </row>
    <row r="207" spans="1:13" s="55" customFormat="1" ht="30" customHeight="1" x14ac:dyDescent="0.25">
      <c r="A207" s="41"/>
      <c r="B207" s="41" t="s">
        <v>300</v>
      </c>
      <c r="C207" s="41" t="s">
        <v>301</v>
      </c>
      <c r="D207" s="41" t="s">
        <v>318</v>
      </c>
      <c r="E207" s="41">
        <v>9767</v>
      </c>
      <c r="F207" s="46">
        <f t="shared" si="24"/>
        <v>488.35</v>
      </c>
      <c r="G207" s="46">
        <f t="shared" si="25"/>
        <v>473.6995</v>
      </c>
      <c r="H207" s="46">
        <f t="shared" si="26"/>
        <v>14.650500000000001</v>
      </c>
      <c r="I207" s="41">
        <v>0</v>
      </c>
      <c r="J207" s="46">
        <f t="shared" si="27"/>
        <v>0</v>
      </c>
      <c r="K207" s="46">
        <f t="shared" si="28"/>
        <v>0</v>
      </c>
      <c r="L207" s="46">
        <f t="shared" si="29"/>
        <v>0</v>
      </c>
    </row>
    <row r="208" spans="1:13" s="55" customFormat="1" ht="30" customHeight="1" x14ac:dyDescent="0.25">
      <c r="A208" s="41"/>
      <c r="B208" s="41" t="s">
        <v>300</v>
      </c>
      <c r="C208" s="41" t="s">
        <v>302</v>
      </c>
      <c r="D208" s="41" t="s">
        <v>318</v>
      </c>
      <c r="E208" s="41">
        <v>48287</v>
      </c>
      <c r="F208" s="46">
        <f t="shared" si="24"/>
        <v>2414.35</v>
      </c>
      <c r="G208" s="46">
        <f t="shared" si="25"/>
        <v>2341.9195</v>
      </c>
      <c r="H208" s="46">
        <f t="shared" si="26"/>
        <v>72.430499999999995</v>
      </c>
      <c r="I208" s="41">
        <v>0</v>
      </c>
      <c r="J208" s="46">
        <f t="shared" si="27"/>
        <v>0</v>
      </c>
      <c r="K208" s="46">
        <f t="shared" si="28"/>
        <v>0</v>
      </c>
      <c r="L208" s="46">
        <f t="shared" si="29"/>
        <v>0</v>
      </c>
    </row>
    <row r="209" spans="1:13" s="55" customFormat="1" ht="30" customHeight="1" x14ac:dyDescent="0.25">
      <c r="A209" s="41"/>
      <c r="B209" s="41" t="s">
        <v>303</v>
      </c>
      <c r="C209" s="41" t="s">
        <v>304</v>
      </c>
      <c r="D209" s="41" t="s">
        <v>318</v>
      </c>
      <c r="E209" s="41">
        <v>1064</v>
      </c>
      <c r="F209" s="46">
        <f t="shared" si="24"/>
        <v>53.2</v>
      </c>
      <c r="G209" s="46">
        <f t="shared" si="25"/>
        <v>51.603999999999999</v>
      </c>
      <c r="H209" s="46">
        <f t="shared" si="26"/>
        <v>1.5960000000000001</v>
      </c>
      <c r="I209" s="41">
        <v>20215.32</v>
      </c>
      <c r="J209" s="46">
        <f t="shared" si="27"/>
        <v>4043.0640000000003</v>
      </c>
      <c r="K209" s="46">
        <f t="shared" si="28"/>
        <v>3921.7720800000002</v>
      </c>
      <c r="L209" s="46">
        <f t="shared" si="29"/>
        <v>121.29192</v>
      </c>
    </row>
    <row r="210" spans="1:13" s="55" customFormat="1" ht="30" customHeight="1" x14ac:dyDescent="0.25">
      <c r="A210" s="41"/>
      <c r="B210" s="41" t="s">
        <v>305</v>
      </c>
      <c r="C210" s="41" t="s">
        <v>306</v>
      </c>
      <c r="D210" s="41" t="s">
        <v>318</v>
      </c>
      <c r="E210" s="41">
        <v>112842</v>
      </c>
      <c r="F210" s="46">
        <v>5642</v>
      </c>
      <c r="G210" s="46">
        <f t="shared" si="25"/>
        <v>5472</v>
      </c>
      <c r="H210" s="46">
        <v>170</v>
      </c>
      <c r="I210" s="41">
        <v>22234</v>
      </c>
      <c r="J210" s="46">
        <v>4447</v>
      </c>
      <c r="K210" s="46">
        <f t="shared" si="28"/>
        <v>4314</v>
      </c>
      <c r="L210" s="46">
        <v>133</v>
      </c>
      <c r="M210" s="63"/>
    </row>
    <row r="211" spans="1:13" s="55" customFormat="1" ht="30" customHeight="1" x14ac:dyDescent="0.25">
      <c r="A211" s="41"/>
      <c r="B211" s="41" t="s">
        <v>305</v>
      </c>
      <c r="C211" s="41" t="s">
        <v>307</v>
      </c>
      <c r="D211" s="41" t="s">
        <v>318</v>
      </c>
      <c r="E211" s="41">
        <v>94793</v>
      </c>
      <c r="F211" s="46">
        <v>4740</v>
      </c>
      <c r="G211" s="46">
        <f t="shared" si="25"/>
        <v>4598</v>
      </c>
      <c r="H211" s="46">
        <v>142</v>
      </c>
      <c r="I211" s="41">
        <v>18678</v>
      </c>
      <c r="J211" s="46">
        <v>3736</v>
      </c>
      <c r="K211" s="46">
        <f t="shared" si="28"/>
        <v>3624</v>
      </c>
      <c r="L211" s="46">
        <v>112</v>
      </c>
      <c r="M211" s="63"/>
    </row>
    <row r="212" spans="1:13" s="55" customFormat="1" ht="30" customHeight="1" x14ac:dyDescent="0.25">
      <c r="A212" s="41"/>
      <c r="B212" s="41" t="s">
        <v>308</v>
      </c>
      <c r="C212" s="41" t="s">
        <v>309</v>
      </c>
      <c r="D212" s="41" t="s">
        <v>318</v>
      </c>
      <c r="E212" s="41">
        <v>6503</v>
      </c>
      <c r="F212" s="46">
        <f t="shared" si="24"/>
        <v>325.15000000000003</v>
      </c>
      <c r="G212" s="46">
        <f t="shared" si="25"/>
        <v>315.39550000000003</v>
      </c>
      <c r="H212" s="46">
        <f t="shared" si="26"/>
        <v>9.7545000000000002</v>
      </c>
      <c r="I212" s="41">
        <v>0</v>
      </c>
      <c r="J212" s="46">
        <f t="shared" si="27"/>
        <v>0</v>
      </c>
      <c r="K212" s="46">
        <f t="shared" si="28"/>
        <v>0</v>
      </c>
      <c r="L212" s="46">
        <f t="shared" si="29"/>
        <v>0</v>
      </c>
    </row>
    <row r="213" spans="1:13" s="55" customFormat="1" ht="30" customHeight="1" x14ac:dyDescent="0.25">
      <c r="A213" s="41"/>
      <c r="B213" s="41" t="s">
        <v>314</v>
      </c>
      <c r="C213" s="41" t="s">
        <v>315</v>
      </c>
      <c r="D213" s="41" t="s">
        <v>318</v>
      </c>
      <c r="E213" s="41">
        <v>511</v>
      </c>
      <c r="F213" s="46">
        <f t="shared" si="24"/>
        <v>25.55</v>
      </c>
      <c r="G213" s="46">
        <f t="shared" si="25"/>
        <v>25.55</v>
      </c>
      <c r="H213" s="46">
        <v>0</v>
      </c>
      <c r="I213" s="41">
        <v>0</v>
      </c>
      <c r="J213" s="46">
        <f t="shared" si="27"/>
        <v>0</v>
      </c>
      <c r="K213" s="46">
        <f t="shared" si="28"/>
        <v>0</v>
      </c>
      <c r="L213" s="46">
        <f t="shared" si="29"/>
        <v>0</v>
      </c>
      <c r="M213" s="63"/>
    </row>
    <row r="214" spans="1:13" s="55" customFormat="1" ht="30" customHeight="1" x14ac:dyDescent="0.25">
      <c r="A214" s="41"/>
      <c r="B214" s="41" t="s">
        <v>316</v>
      </c>
      <c r="C214" s="41" t="s">
        <v>317</v>
      </c>
      <c r="D214" s="41" t="s">
        <v>318</v>
      </c>
      <c r="E214" s="41">
        <v>9709.27</v>
      </c>
      <c r="F214" s="46">
        <f t="shared" si="24"/>
        <v>485.46350000000007</v>
      </c>
      <c r="G214" s="46">
        <f t="shared" si="25"/>
        <v>470.89959500000009</v>
      </c>
      <c r="H214" s="46">
        <f t="shared" si="26"/>
        <v>14.563905000000002</v>
      </c>
      <c r="I214" s="41">
        <v>0</v>
      </c>
      <c r="J214" s="46">
        <f t="shared" si="27"/>
        <v>0</v>
      </c>
      <c r="K214" s="46">
        <f t="shared" si="28"/>
        <v>0</v>
      </c>
      <c r="L214" s="46">
        <f t="shared" si="29"/>
        <v>0</v>
      </c>
    </row>
    <row r="215" spans="1:13" ht="30" customHeight="1" x14ac:dyDescent="0.25">
      <c r="A215" s="4"/>
      <c r="B215" s="4"/>
      <c r="C215" s="4"/>
      <c r="D215" s="4"/>
      <c r="E215" s="4"/>
      <c r="F215" s="8"/>
      <c r="G215" s="8"/>
      <c r="H215" s="8"/>
      <c r="I215" s="8"/>
      <c r="J215" s="8"/>
      <c r="K215" s="8"/>
      <c r="L215" s="8"/>
    </row>
    <row r="216" spans="1:13" ht="30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3" ht="30" customHeight="1" x14ac:dyDescent="0.25">
      <c r="A217" s="4"/>
      <c r="B217" s="4"/>
      <c r="C217" s="4"/>
      <c r="D217" s="29" t="s">
        <v>336</v>
      </c>
      <c r="E217" s="29">
        <f t="shared" ref="E217:L217" si="30">SUM(E7:E216)</f>
        <v>3882072.72</v>
      </c>
      <c r="F217" s="30">
        <f t="shared" si="30"/>
        <v>193663.74600000013</v>
      </c>
      <c r="G217" s="30">
        <f t="shared" si="30"/>
        <v>188304.43372000009</v>
      </c>
      <c r="H217" s="30">
        <f t="shared" si="30"/>
        <v>5359.3072800000009</v>
      </c>
      <c r="I217" s="29">
        <f t="shared" si="30"/>
        <v>3481531.5999999992</v>
      </c>
      <c r="J217" s="30">
        <f t="shared" si="30"/>
        <v>695783.63599999994</v>
      </c>
      <c r="K217" s="30">
        <f t="shared" si="30"/>
        <v>674911.25492000009</v>
      </c>
      <c r="L217" s="30">
        <f t="shared" si="30"/>
        <v>20872.381080000003</v>
      </c>
    </row>
  </sheetData>
  <sortState xmlns:xlrd2="http://schemas.microsoft.com/office/spreadsheetml/2017/richdata2" ref="A2:L212">
    <sortCondition ref="B7"/>
  </sortState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16"/>
  <sheetViews>
    <sheetView topLeftCell="E4" workbookViewId="0">
      <selection activeCell="M10" sqref="M10"/>
    </sheetView>
  </sheetViews>
  <sheetFormatPr defaultColWidth="9.140625" defaultRowHeight="30" customHeight="1" x14ac:dyDescent="0.25"/>
  <cols>
    <col min="1" max="1" width="22.5703125" style="56" bestFit="1" customWidth="1"/>
    <col min="2" max="2" width="29.42578125" style="56" customWidth="1"/>
    <col min="3" max="3" width="21.7109375" style="56" customWidth="1"/>
    <col min="4" max="4" width="13.7109375" style="56" bestFit="1" customWidth="1"/>
    <col min="5" max="5" width="14.28515625" style="56" customWidth="1"/>
    <col min="6" max="6" width="13.5703125" style="64" bestFit="1" customWidth="1"/>
    <col min="7" max="7" width="13.42578125" style="56" customWidth="1"/>
    <col min="8" max="8" width="11.42578125" style="56" customWidth="1"/>
    <col min="9" max="9" width="14.7109375" style="56" bestFit="1" customWidth="1"/>
    <col min="10" max="10" width="13.7109375" style="56" customWidth="1"/>
    <col min="11" max="11" width="13.28515625" style="56" customWidth="1"/>
    <col min="12" max="12" width="12.42578125" style="56" customWidth="1"/>
    <col min="13" max="13" width="43.28515625" style="56" bestFit="1" customWidth="1"/>
    <col min="14" max="16384" width="9.140625" style="56"/>
  </cols>
  <sheetData>
    <row r="2" spans="1:12" s="49" customFormat="1" ht="30" customHeight="1" x14ac:dyDescent="0.25">
      <c r="A2" s="50"/>
      <c r="B2" s="51" t="s">
        <v>0</v>
      </c>
      <c r="C2" s="51"/>
      <c r="F2" s="58"/>
    </row>
    <row r="3" spans="1:12" s="49" customFormat="1" ht="30" customHeight="1" x14ac:dyDescent="0.25">
      <c r="A3" s="50"/>
      <c r="B3" s="51" t="s">
        <v>1</v>
      </c>
      <c r="C3" s="51"/>
      <c r="F3" s="58"/>
      <c r="G3" s="52">
        <v>2017</v>
      </c>
    </row>
    <row r="4" spans="1:12" s="49" customFormat="1" ht="30" customHeight="1" x14ac:dyDescent="0.25">
      <c r="F4" s="32">
        <v>0.05</v>
      </c>
      <c r="G4" s="50"/>
      <c r="H4" s="34">
        <v>0.03</v>
      </c>
      <c r="I4" s="50"/>
      <c r="J4" s="32">
        <v>0.2</v>
      </c>
      <c r="K4" s="50"/>
      <c r="L4" s="34">
        <v>0.03</v>
      </c>
    </row>
    <row r="5" spans="1:12" s="49" customFormat="1" ht="30" customHeight="1" x14ac:dyDescent="0.25">
      <c r="A5" s="53"/>
      <c r="B5" s="54" t="s">
        <v>324</v>
      </c>
      <c r="C5" s="54" t="s">
        <v>329</v>
      </c>
      <c r="D5" s="54" t="s">
        <v>2</v>
      </c>
      <c r="E5" s="53"/>
      <c r="F5" s="59" t="s">
        <v>3</v>
      </c>
      <c r="G5" s="53"/>
      <c r="H5" s="53"/>
      <c r="I5" s="53"/>
      <c r="J5" s="53" t="s">
        <v>4</v>
      </c>
      <c r="K5" s="53"/>
      <c r="L5" s="53"/>
    </row>
    <row r="6" spans="1:12" s="49" customFormat="1" ht="30" customHeight="1" x14ac:dyDescent="0.25">
      <c r="A6" s="54" t="s">
        <v>319</v>
      </c>
      <c r="B6" s="54" t="s">
        <v>5</v>
      </c>
      <c r="C6" s="54" t="s">
        <v>6</v>
      </c>
      <c r="D6" s="54" t="s">
        <v>7</v>
      </c>
      <c r="E6" s="54" t="s">
        <v>8</v>
      </c>
      <c r="F6" s="60" t="s">
        <v>9</v>
      </c>
      <c r="G6" s="54" t="s">
        <v>10</v>
      </c>
      <c r="H6" s="54" t="s">
        <v>11</v>
      </c>
      <c r="I6" s="54" t="s">
        <v>8</v>
      </c>
      <c r="J6" s="54" t="s">
        <v>12</v>
      </c>
      <c r="K6" s="54" t="s">
        <v>10</v>
      </c>
      <c r="L6" s="54" t="s">
        <v>11</v>
      </c>
    </row>
    <row r="7" spans="1:12" s="55" customFormat="1" ht="30" customHeight="1" x14ac:dyDescent="0.3">
      <c r="A7" s="41" t="s">
        <v>13</v>
      </c>
      <c r="B7" s="41" t="s">
        <v>14</v>
      </c>
      <c r="C7" s="41" t="s">
        <v>15</v>
      </c>
      <c r="D7" s="41" t="s">
        <v>318</v>
      </c>
      <c r="E7" s="41">
        <v>0</v>
      </c>
      <c r="F7" s="46">
        <f t="shared" ref="F7:F72" si="0">E7*$F$4</f>
        <v>0</v>
      </c>
      <c r="G7" s="46">
        <f t="shared" ref="G7:G72" si="1">F7-H7</f>
        <v>0</v>
      </c>
      <c r="H7" s="46">
        <f t="shared" ref="H7:H72" si="2">F7*$H$4</f>
        <v>0</v>
      </c>
      <c r="I7" s="41">
        <v>0</v>
      </c>
      <c r="J7" s="46">
        <f t="shared" ref="J7:J72" si="3">I7*$J$4</f>
        <v>0</v>
      </c>
      <c r="K7" s="46">
        <f t="shared" ref="K7:K72" si="4">J7-L7</f>
        <v>0</v>
      </c>
      <c r="L7" s="46">
        <f t="shared" ref="L7:L72" si="5">J7*$L$4</f>
        <v>0</v>
      </c>
    </row>
    <row r="8" spans="1:12" s="55" customFormat="1" x14ac:dyDescent="0.25">
      <c r="A8" s="42"/>
      <c r="B8" s="41" t="s">
        <v>16</v>
      </c>
      <c r="C8" s="41" t="s">
        <v>17</v>
      </c>
      <c r="D8" s="41" t="s">
        <v>318</v>
      </c>
      <c r="E8" s="41">
        <v>5229</v>
      </c>
      <c r="F8" s="46">
        <f t="shared" si="0"/>
        <v>261.45</v>
      </c>
      <c r="G8" s="46">
        <f t="shared" si="1"/>
        <v>253.60649999999998</v>
      </c>
      <c r="H8" s="46">
        <f t="shared" si="2"/>
        <v>7.8434999999999997</v>
      </c>
      <c r="I8" s="41">
        <v>7587</v>
      </c>
      <c r="J8" s="46">
        <f t="shared" si="3"/>
        <v>1517.4</v>
      </c>
      <c r="K8" s="46">
        <f t="shared" si="4"/>
        <v>1471.8780000000002</v>
      </c>
      <c r="L8" s="46">
        <f t="shared" si="5"/>
        <v>45.521999999999998</v>
      </c>
    </row>
    <row r="9" spans="1:12" s="55" customFormat="1" ht="30" customHeight="1" x14ac:dyDescent="0.3">
      <c r="A9" s="41"/>
      <c r="B9" s="41" t="s">
        <v>16</v>
      </c>
      <c r="C9" s="41" t="s">
        <v>18</v>
      </c>
      <c r="D9" s="41" t="s">
        <v>318</v>
      </c>
      <c r="E9" s="41">
        <v>1466</v>
      </c>
      <c r="F9" s="46">
        <f t="shared" si="0"/>
        <v>73.3</v>
      </c>
      <c r="G9" s="46">
        <f t="shared" si="1"/>
        <v>71.100999999999999</v>
      </c>
      <c r="H9" s="46">
        <f t="shared" si="2"/>
        <v>2.1989999999999998</v>
      </c>
      <c r="I9" s="41">
        <v>2204</v>
      </c>
      <c r="J9" s="46">
        <f t="shared" si="3"/>
        <v>440.8</v>
      </c>
      <c r="K9" s="46">
        <f t="shared" si="4"/>
        <v>427.57600000000002</v>
      </c>
      <c r="L9" s="46">
        <f t="shared" si="5"/>
        <v>13.224</v>
      </c>
    </row>
    <row r="10" spans="1:12" s="55" customFormat="1" ht="30" customHeight="1" x14ac:dyDescent="0.25">
      <c r="A10" s="41"/>
      <c r="B10" s="41" t="s">
        <v>16</v>
      </c>
      <c r="C10" s="41" t="s">
        <v>348</v>
      </c>
      <c r="D10" s="41" t="s">
        <v>318</v>
      </c>
      <c r="E10" s="41">
        <v>1382</v>
      </c>
      <c r="F10" s="46">
        <v>69.099999999999994</v>
      </c>
      <c r="G10" s="46">
        <v>67.03</v>
      </c>
      <c r="H10" s="46">
        <v>2.0699999999999998</v>
      </c>
      <c r="I10" s="41">
        <v>14592</v>
      </c>
      <c r="J10" s="46">
        <v>2918.4</v>
      </c>
      <c r="K10" s="46">
        <v>2830.85</v>
      </c>
      <c r="L10" s="46">
        <v>87.55</v>
      </c>
    </row>
    <row r="11" spans="1:12" s="55" customFormat="1" ht="30" customHeight="1" x14ac:dyDescent="0.3">
      <c r="A11" s="41"/>
      <c r="B11" s="41" t="s">
        <v>19</v>
      </c>
      <c r="C11" s="41" t="s">
        <v>20</v>
      </c>
      <c r="D11" s="41" t="s">
        <v>318</v>
      </c>
      <c r="E11" s="41">
        <v>28559</v>
      </c>
      <c r="F11" s="46">
        <f t="shared" si="0"/>
        <v>1427.95</v>
      </c>
      <c r="G11" s="46">
        <f t="shared" si="1"/>
        <v>1385.1115</v>
      </c>
      <c r="H11" s="46">
        <f t="shared" si="2"/>
        <v>42.838499999999996</v>
      </c>
      <c r="I11" s="41">
        <v>0</v>
      </c>
      <c r="J11" s="46">
        <f t="shared" si="3"/>
        <v>0</v>
      </c>
      <c r="K11" s="46">
        <f t="shared" si="4"/>
        <v>0</v>
      </c>
      <c r="L11" s="46">
        <f t="shared" si="5"/>
        <v>0</v>
      </c>
    </row>
    <row r="12" spans="1:12" s="55" customFormat="1" ht="30" customHeight="1" x14ac:dyDescent="0.3">
      <c r="A12" s="41"/>
      <c r="B12" s="41" t="s">
        <v>19</v>
      </c>
      <c r="C12" s="41" t="s">
        <v>21</v>
      </c>
      <c r="D12" s="41" t="s">
        <v>318</v>
      </c>
      <c r="E12" s="41">
        <v>19773</v>
      </c>
      <c r="F12" s="46">
        <f t="shared" si="0"/>
        <v>988.65000000000009</v>
      </c>
      <c r="G12" s="46">
        <f t="shared" si="1"/>
        <v>958.99050000000011</v>
      </c>
      <c r="H12" s="46">
        <f t="shared" si="2"/>
        <v>29.659500000000001</v>
      </c>
      <c r="I12" s="41">
        <v>0</v>
      </c>
      <c r="J12" s="46">
        <f t="shared" si="3"/>
        <v>0</v>
      </c>
      <c r="K12" s="46">
        <f t="shared" si="4"/>
        <v>0</v>
      </c>
      <c r="L12" s="46">
        <f t="shared" si="5"/>
        <v>0</v>
      </c>
    </row>
    <row r="13" spans="1:12" s="55" customFormat="1" ht="30" customHeight="1" x14ac:dyDescent="0.3">
      <c r="A13" s="41"/>
      <c r="B13" s="41" t="s">
        <v>22</v>
      </c>
      <c r="C13" s="41" t="s">
        <v>23</v>
      </c>
      <c r="D13" s="41" t="s">
        <v>318</v>
      </c>
      <c r="E13" s="41">
        <v>0</v>
      </c>
      <c r="F13" s="46">
        <f t="shared" si="0"/>
        <v>0</v>
      </c>
      <c r="G13" s="46">
        <f t="shared" si="1"/>
        <v>0</v>
      </c>
      <c r="H13" s="46">
        <f t="shared" si="2"/>
        <v>0</v>
      </c>
      <c r="I13" s="41">
        <v>0</v>
      </c>
      <c r="J13" s="46">
        <f t="shared" si="3"/>
        <v>0</v>
      </c>
      <c r="K13" s="46">
        <f t="shared" si="4"/>
        <v>0</v>
      </c>
      <c r="L13" s="46">
        <f t="shared" si="5"/>
        <v>0</v>
      </c>
    </row>
    <row r="14" spans="1:12" s="55" customFormat="1" ht="30" customHeight="1" x14ac:dyDescent="0.3">
      <c r="A14" s="41"/>
      <c r="B14" s="41" t="s">
        <v>22</v>
      </c>
      <c r="C14" s="41" t="s">
        <v>24</v>
      </c>
      <c r="D14" s="41" t="s">
        <v>318</v>
      </c>
      <c r="E14" s="41">
        <v>0</v>
      </c>
      <c r="F14" s="46">
        <f t="shared" si="0"/>
        <v>0</v>
      </c>
      <c r="G14" s="46">
        <f t="shared" si="1"/>
        <v>0</v>
      </c>
      <c r="H14" s="46">
        <f t="shared" si="2"/>
        <v>0</v>
      </c>
      <c r="I14" s="41">
        <v>0</v>
      </c>
      <c r="J14" s="46">
        <f t="shared" si="3"/>
        <v>0</v>
      </c>
      <c r="K14" s="46">
        <f t="shared" si="4"/>
        <v>0</v>
      </c>
      <c r="L14" s="46">
        <f t="shared" si="5"/>
        <v>0</v>
      </c>
    </row>
    <row r="15" spans="1:12" s="55" customFormat="1" ht="42" customHeight="1" x14ac:dyDescent="0.3">
      <c r="A15" s="41"/>
      <c r="B15" s="41" t="s">
        <v>25</v>
      </c>
      <c r="C15" s="41" t="s">
        <v>346</v>
      </c>
      <c r="D15" s="41" t="s">
        <v>318</v>
      </c>
      <c r="E15" s="41">
        <v>5342</v>
      </c>
      <c r="F15" s="46">
        <f t="shared" si="0"/>
        <v>267.10000000000002</v>
      </c>
      <c r="G15" s="46">
        <f t="shared" si="1"/>
        <v>259.08700000000005</v>
      </c>
      <c r="H15" s="46">
        <f t="shared" si="2"/>
        <v>8.0129999999999999</v>
      </c>
      <c r="I15" s="41">
        <v>5259</v>
      </c>
      <c r="J15" s="46">
        <f t="shared" si="3"/>
        <v>1051.8</v>
      </c>
      <c r="K15" s="46">
        <f t="shared" si="4"/>
        <v>1020.246</v>
      </c>
      <c r="L15" s="46">
        <f t="shared" si="5"/>
        <v>31.553999999999998</v>
      </c>
    </row>
    <row r="16" spans="1:12" s="55" customFormat="1" ht="30" customHeight="1" x14ac:dyDescent="0.25">
      <c r="A16" s="41"/>
      <c r="B16" s="41" t="s">
        <v>25</v>
      </c>
      <c r="C16" s="41" t="s">
        <v>27</v>
      </c>
      <c r="D16" s="41" t="s">
        <v>318</v>
      </c>
      <c r="E16" s="41">
        <v>14527</v>
      </c>
      <c r="F16" s="46">
        <f t="shared" si="0"/>
        <v>726.35</v>
      </c>
      <c r="G16" s="46">
        <f t="shared" si="1"/>
        <v>704.55950000000007</v>
      </c>
      <c r="H16" s="46">
        <f t="shared" si="2"/>
        <v>21.790500000000002</v>
      </c>
      <c r="I16" s="41">
        <v>0</v>
      </c>
      <c r="J16" s="46">
        <f t="shared" si="3"/>
        <v>0</v>
      </c>
      <c r="K16" s="46">
        <f t="shared" si="4"/>
        <v>0</v>
      </c>
      <c r="L16" s="46">
        <f t="shared" si="5"/>
        <v>0</v>
      </c>
    </row>
    <row r="17" spans="1:13" s="55" customFormat="1" ht="30" customHeight="1" x14ac:dyDescent="0.25">
      <c r="A17" s="41"/>
      <c r="B17" s="41" t="s">
        <v>25</v>
      </c>
      <c r="C17" s="41" t="s">
        <v>28</v>
      </c>
      <c r="D17" s="41" t="s">
        <v>318</v>
      </c>
      <c r="E17" s="41">
        <v>8492</v>
      </c>
      <c r="F17" s="46">
        <f t="shared" si="0"/>
        <v>424.6</v>
      </c>
      <c r="G17" s="46">
        <f t="shared" si="1"/>
        <v>411.86200000000002</v>
      </c>
      <c r="H17" s="46">
        <f t="shared" si="2"/>
        <v>12.738</v>
      </c>
      <c r="I17" s="41">
        <v>0</v>
      </c>
      <c r="J17" s="46">
        <f t="shared" si="3"/>
        <v>0</v>
      </c>
      <c r="K17" s="46">
        <f t="shared" si="4"/>
        <v>0</v>
      </c>
      <c r="L17" s="46">
        <f t="shared" si="5"/>
        <v>0</v>
      </c>
    </row>
    <row r="18" spans="1:13" s="55" customFormat="1" ht="45" x14ac:dyDescent="0.25">
      <c r="A18" s="41"/>
      <c r="B18" s="41" t="s">
        <v>29</v>
      </c>
      <c r="C18" s="41" t="s">
        <v>30</v>
      </c>
      <c r="D18" s="41" t="s">
        <v>318</v>
      </c>
      <c r="E18" s="41">
        <v>12720</v>
      </c>
      <c r="F18" s="46">
        <v>655.08000000000004</v>
      </c>
      <c r="G18" s="46">
        <f t="shared" si="1"/>
        <v>655.08000000000004</v>
      </c>
      <c r="H18" s="57">
        <v>0</v>
      </c>
      <c r="I18" s="41">
        <v>0</v>
      </c>
      <c r="J18" s="46">
        <f t="shared" si="3"/>
        <v>0</v>
      </c>
      <c r="K18" s="46">
        <f t="shared" si="4"/>
        <v>0</v>
      </c>
      <c r="L18" s="46">
        <f t="shared" si="5"/>
        <v>0</v>
      </c>
      <c r="M18" s="61" t="s">
        <v>345</v>
      </c>
    </row>
    <row r="19" spans="1:13" s="55" customFormat="1" ht="30" customHeight="1" x14ac:dyDescent="0.25">
      <c r="A19" s="41"/>
      <c r="B19" s="41" t="s">
        <v>31</v>
      </c>
      <c r="C19" s="41" t="s">
        <v>32</v>
      </c>
      <c r="D19" s="41" t="s">
        <v>318</v>
      </c>
      <c r="E19" s="41">
        <v>255</v>
      </c>
      <c r="F19" s="46">
        <f t="shared" si="0"/>
        <v>12.75</v>
      </c>
      <c r="G19" s="46">
        <f t="shared" si="1"/>
        <v>12.3675</v>
      </c>
      <c r="H19" s="46">
        <f t="shared" si="2"/>
        <v>0.38250000000000001</v>
      </c>
      <c r="I19" s="41">
        <v>0</v>
      </c>
      <c r="J19" s="46">
        <f t="shared" si="3"/>
        <v>0</v>
      </c>
      <c r="K19" s="46">
        <f t="shared" si="4"/>
        <v>0</v>
      </c>
      <c r="L19" s="46">
        <f t="shared" si="5"/>
        <v>0</v>
      </c>
    </row>
    <row r="20" spans="1:13" s="55" customFormat="1" ht="32.25" customHeight="1" x14ac:dyDescent="0.25">
      <c r="A20" s="41"/>
      <c r="B20" s="41" t="s">
        <v>31</v>
      </c>
      <c r="C20" s="41" t="s">
        <v>33</v>
      </c>
      <c r="D20" s="41" t="s">
        <v>318</v>
      </c>
      <c r="E20" s="41">
        <v>10945</v>
      </c>
      <c r="F20" s="46">
        <f t="shared" si="0"/>
        <v>547.25</v>
      </c>
      <c r="G20" s="46">
        <f t="shared" si="1"/>
        <v>530.83249999999998</v>
      </c>
      <c r="H20" s="46">
        <f t="shared" si="2"/>
        <v>16.4175</v>
      </c>
      <c r="I20" s="41">
        <v>0</v>
      </c>
      <c r="J20" s="46">
        <f t="shared" si="3"/>
        <v>0</v>
      </c>
      <c r="K20" s="46">
        <f t="shared" si="4"/>
        <v>0</v>
      </c>
      <c r="L20" s="46">
        <f t="shared" si="5"/>
        <v>0</v>
      </c>
    </row>
    <row r="21" spans="1:13" s="55" customFormat="1" ht="30" customHeight="1" x14ac:dyDescent="0.25">
      <c r="A21" s="41"/>
      <c r="B21" s="41" t="s">
        <v>31</v>
      </c>
      <c r="C21" s="41" t="s">
        <v>34</v>
      </c>
      <c r="D21" s="41" t="s">
        <v>318</v>
      </c>
      <c r="E21" s="41">
        <v>5895</v>
      </c>
      <c r="F21" s="46">
        <f t="shared" si="0"/>
        <v>294.75</v>
      </c>
      <c r="G21" s="46">
        <f t="shared" si="1"/>
        <v>285.90750000000003</v>
      </c>
      <c r="H21" s="46">
        <f t="shared" si="2"/>
        <v>8.8424999999999994</v>
      </c>
      <c r="I21" s="41">
        <v>0</v>
      </c>
      <c r="J21" s="46">
        <f t="shared" si="3"/>
        <v>0</v>
      </c>
      <c r="K21" s="46">
        <f t="shared" si="4"/>
        <v>0</v>
      </c>
      <c r="L21" s="46">
        <f t="shared" si="5"/>
        <v>0</v>
      </c>
    </row>
    <row r="22" spans="1:13" s="55" customFormat="1" ht="30" customHeight="1" x14ac:dyDescent="0.25">
      <c r="A22" s="41"/>
      <c r="B22" s="41" t="s">
        <v>35</v>
      </c>
      <c r="C22" s="41" t="s">
        <v>36</v>
      </c>
      <c r="D22" s="41" t="s">
        <v>318</v>
      </c>
      <c r="E22" s="41">
        <v>0</v>
      </c>
      <c r="F22" s="46">
        <f t="shared" si="0"/>
        <v>0</v>
      </c>
      <c r="G22" s="46">
        <f t="shared" si="1"/>
        <v>0</v>
      </c>
      <c r="H22" s="46">
        <f t="shared" si="2"/>
        <v>0</v>
      </c>
      <c r="I22" s="41">
        <v>0</v>
      </c>
      <c r="J22" s="46">
        <f t="shared" si="3"/>
        <v>0</v>
      </c>
      <c r="K22" s="46">
        <f t="shared" si="4"/>
        <v>0</v>
      </c>
      <c r="L22" s="46">
        <f t="shared" si="5"/>
        <v>0</v>
      </c>
    </row>
    <row r="23" spans="1:13" s="55" customFormat="1" ht="30" customHeight="1" x14ac:dyDescent="0.25">
      <c r="A23" s="41"/>
      <c r="B23" s="41" t="s">
        <v>35</v>
      </c>
      <c r="C23" s="41" t="s">
        <v>37</v>
      </c>
      <c r="D23" s="41" t="s">
        <v>318</v>
      </c>
      <c r="E23" s="41">
        <v>0</v>
      </c>
      <c r="F23" s="46">
        <f t="shared" si="0"/>
        <v>0</v>
      </c>
      <c r="G23" s="46">
        <f t="shared" si="1"/>
        <v>0</v>
      </c>
      <c r="H23" s="46">
        <f t="shared" si="2"/>
        <v>0</v>
      </c>
      <c r="I23" s="41">
        <v>0</v>
      </c>
      <c r="J23" s="46">
        <f t="shared" si="3"/>
        <v>0</v>
      </c>
      <c r="K23" s="46">
        <f t="shared" si="4"/>
        <v>0</v>
      </c>
      <c r="L23" s="46">
        <f t="shared" si="5"/>
        <v>0</v>
      </c>
    </row>
    <row r="24" spans="1:13" s="55" customFormat="1" ht="30" customHeight="1" x14ac:dyDescent="0.25">
      <c r="A24" s="41"/>
      <c r="B24" s="41" t="s">
        <v>35</v>
      </c>
      <c r="C24" s="41" t="s">
        <v>38</v>
      </c>
      <c r="D24" s="41" t="s">
        <v>318</v>
      </c>
      <c r="E24" s="41">
        <v>0</v>
      </c>
      <c r="F24" s="46">
        <f t="shared" si="0"/>
        <v>0</v>
      </c>
      <c r="G24" s="46">
        <f t="shared" si="1"/>
        <v>0</v>
      </c>
      <c r="H24" s="46">
        <f t="shared" si="2"/>
        <v>0</v>
      </c>
      <c r="I24" s="41">
        <v>0</v>
      </c>
      <c r="J24" s="46">
        <f t="shared" si="3"/>
        <v>0</v>
      </c>
      <c r="K24" s="46">
        <f t="shared" si="4"/>
        <v>0</v>
      </c>
      <c r="L24" s="46">
        <f t="shared" si="5"/>
        <v>0</v>
      </c>
    </row>
    <row r="25" spans="1:13" s="55" customFormat="1" ht="30" customHeight="1" x14ac:dyDescent="0.25">
      <c r="A25" s="42"/>
      <c r="B25" s="41" t="s">
        <v>39</v>
      </c>
      <c r="C25" s="41" t="s">
        <v>40</v>
      </c>
      <c r="D25" s="41" t="s">
        <v>318</v>
      </c>
      <c r="E25" s="41">
        <v>1869</v>
      </c>
      <c r="F25" s="46">
        <f t="shared" si="0"/>
        <v>93.45</v>
      </c>
      <c r="G25" s="46">
        <f t="shared" si="1"/>
        <v>90.646500000000003</v>
      </c>
      <c r="H25" s="46">
        <f t="shared" si="2"/>
        <v>2.8035000000000001</v>
      </c>
      <c r="I25" s="41">
        <v>0</v>
      </c>
      <c r="J25" s="46">
        <f t="shared" si="3"/>
        <v>0</v>
      </c>
      <c r="K25" s="46">
        <f t="shared" si="4"/>
        <v>0</v>
      </c>
      <c r="L25" s="46">
        <f t="shared" si="5"/>
        <v>0</v>
      </c>
    </row>
    <row r="26" spans="1:13" s="55" customFormat="1" ht="30" customHeight="1" x14ac:dyDescent="0.25">
      <c r="A26" s="41"/>
      <c r="B26" s="41" t="s">
        <v>41</v>
      </c>
      <c r="C26" s="41" t="s">
        <v>42</v>
      </c>
      <c r="D26" s="41" t="s">
        <v>318</v>
      </c>
      <c r="E26" s="41">
        <v>927.62</v>
      </c>
      <c r="F26" s="46">
        <f t="shared" si="0"/>
        <v>46.381</v>
      </c>
      <c r="G26" s="46">
        <f t="shared" si="1"/>
        <v>44.989570000000001</v>
      </c>
      <c r="H26" s="46">
        <f t="shared" si="2"/>
        <v>1.3914299999999999</v>
      </c>
      <c r="I26" s="41">
        <v>0</v>
      </c>
      <c r="J26" s="46">
        <f t="shared" si="3"/>
        <v>0</v>
      </c>
      <c r="K26" s="46">
        <f t="shared" si="4"/>
        <v>0</v>
      </c>
      <c r="L26" s="46">
        <f t="shared" si="5"/>
        <v>0</v>
      </c>
    </row>
    <row r="27" spans="1:13" s="55" customFormat="1" ht="30" customHeight="1" x14ac:dyDescent="0.25">
      <c r="A27" s="41"/>
      <c r="B27" s="41" t="s">
        <v>41</v>
      </c>
      <c r="C27" s="41" t="s">
        <v>43</v>
      </c>
      <c r="D27" s="41" t="s">
        <v>318</v>
      </c>
      <c r="E27" s="41">
        <v>105.17</v>
      </c>
      <c r="F27" s="46">
        <f t="shared" si="0"/>
        <v>5.2585000000000006</v>
      </c>
      <c r="G27" s="46">
        <f t="shared" si="1"/>
        <v>5.1007450000000008</v>
      </c>
      <c r="H27" s="46">
        <f t="shared" si="2"/>
        <v>0.15775500000000001</v>
      </c>
      <c r="I27" s="41">
        <v>0</v>
      </c>
      <c r="J27" s="46">
        <f t="shared" si="3"/>
        <v>0</v>
      </c>
      <c r="K27" s="46">
        <f t="shared" si="4"/>
        <v>0</v>
      </c>
      <c r="L27" s="46">
        <f t="shared" si="5"/>
        <v>0</v>
      </c>
    </row>
    <row r="28" spans="1:13" s="55" customFormat="1" ht="30" customHeight="1" x14ac:dyDescent="0.25">
      <c r="A28" s="41"/>
      <c r="B28" s="41" t="s">
        <v>41</v>
      </c>
      <c r="C28" s="41" t="s">
        <v>44</v>
      </c>
      <c r="D28" s="41" t="s">
        <v>318</v>
      </c>
      <c r="E28" s="41">
        <v>10412.4</v>
      </c>
      <c r="F28" s="46">
        <f t="shared" si="0"/>
        <v>520.62</v>
      </c>
      <c r="G28" s="46">
        <f t="shared" si="1"/>
        <v>505.00139999999999</v>
      </c>
      <c r="H28" s="46">
        <f t="shared" si="2"/>
        <v>15.618599999999999</v>
      </c>
      <c r="I28" s="41">
        <v>0</v>
      </c>
      <c r="J28" s="46">
        <f t="shared" si="3"/>
        <v>0</v>
      </c>
      <c r="K28" s="46">
        <f t="shared" si="4"/>
        <v>0</v>
      </c>
      <c r="L28" s="46">
        <f t="shared" si="5"/>
        <v>0</v>
      </c>
    </row>
    <row r="29" spans="1:13" s="55" customFormat="1" ht="30" customHeight="1" x14ac:dyDescent="0.25">
      <c r="A29" s="41"/>
      <c r="B29" s="41" t="s">
        <v>41</v>
      </c>
      <c r="C29" s="41" t="s">
        <v>45</v>
      </c>
      <c r="D29" s="41" t="s">
        <v>318</v>
      </c>
      <c r="E29" s="41">
        <v>0</v>
      </c>
      <c r="F29" s="46">
        <f t="shared" si="0"/>
        <v>0</v>
      </c>
      <c r="G29" s="46">
        <f t="shared" si="1"/>
        <v>0</v>
      </c>
      <c r="H29" s="46">
        <f t="shared" si="2"/>
        <v>0</v>
      </c>
      <c r="I29" s="41">
        <v>0</v>
      </c>
      <c r="J29" s="46">
        <f t="shared" si="3"/>
        <v>0</v>
      </c>
      <c r="K29" s="46">
        <f t="shared" si="4"/>
        <v>0</v>
      </c>
      <c r="L29" s="46">
        <f t="shared" si="5"/>
        <v>0</v>
      </c>
    </row>
    <row r="30" spans="1:13" s="55" customFormat="1" ht="30" customHeight="1" x14ac:dyDescent="0.25">
      <c r="A30" s="41"/>
      <c r="B30" s="41" t="s">
        <v>41</v>
      </c>
      <c r="C30" s="41" t="s">
        <v>46</v>
      </c>
      <c r="D30" s="41" t="s">
        <v>318</v>
      </c>
      <c r="E30" s="41">
        <v>11094.96</v>
      </c>
      <c r="F30" s="46">
        <f t="shared" si="0"/>
        <v>554.74799999999993</v>
      </c>
      <c r="G30" s="46">
        <f t="shared" si="1"/>
        <v>538.10555999999997</v>
      </c>
      <c r="H30" s="46">
        <f t="shared" si="2"/>
        <v>16.642439999999997</v>
      </c>
      <c r="I30" s="41">
        <v>0</v>
      </c>
      <c r="J30" s="46">
        <f t="shared" si="3"/>
        <v>0</v>
      </c>
      <c r="K30" s="46">
        <f t="shared" si="4"/>
        <v>0</v>
      </c>
      <c r="L30" s="46">
        <f t="shared" si="5"/>
        <v>0</v>
      </c>
    </row>
    <row r="31" spans="1:13" s="55" customFormat="1" ht="30" customHeight="1" x14ac:dyDescent="0.25">
      <c r="A31" s="41"/>
      <c r="B31" s="41" t="s">
        <v>41</v>
      </c>
      <c r="C31" s="41" t="s">
        <v>47</v>
      </c>
      <c r="D31" s="41" t="s">
        <v>318</v>
      </c>
      <c r="E31" s="41">
        <v>7436.85</v>
      </c>
      <c r="F31" s="46">
        <f t="shared" si="0"/>
        <v>371.84250000000003</v>
      </c>
      <c r="G31" s="46">
        <f t="shared" si="1"/>
        <v>360.68722500000001</v>
      </c>
      <c r="H31" s="46">
        <f t="shared" si="2"/>
        <v>11.155275</v>
      </c>
      <c r="I31" s="41">
        <v>0</v>
      </c>
      <c r="J31" s="46">
        <f t="shared" si="3"/>
        <v>0</v>
      </c>
      <c r="K31" s="46">
        <f t="shared" si="4"/>
        <v>0</v>
      </c>
      <c r="L31" s="46">
        <f t="shared" si="5"/>
        <v>0</v>
      </c>
    </row>
    <row r="32" spans="1:13" s="55" customFormat="1" ht="30" customHeight="1" x14ac:dyDescent="0.25">
      <c r="A32" s="41"/>
      <c r="B32" s="41" t="s">
        <v>48</v>
      </c>
      <c r="C32" s="41" t="s">
        <v>49</v>
      </c>
      <c r="D32" s="41" t="s">
        <v>318</v>
      </c>
      <c r="E32" s="41">
        <v>1510</v>
      </c>
      <c r="F32" s="46">
        <v>75.52</v>
      </c>
      <c r="G32" s="46">
        <v>73.260000000000005</v>
      </c>
      <c r="H32" s="46">
        <v>2.2599999999999998</v>
      </c>
      <c r="I32" s="41">
        <v>0</v>
      </c>
      <c r="J32" s="46">
        <f t="shared" si="3"/>
        <v>0</v>
      </c>
      <c r="K32" s="46">
        <f t="shared" si="4"/>
        <v>0</v>
      </c>
      <c r="L32" s="46">
        <f t="shared" si="5"/>
        <v>0</v>
      </c>
    </row>
    <row r="33" spans="1:13" s="55" customFormat="1" ht="30" customHeight="1" x14ac:dyDescent="0.25">
      <c r="A33" s="41"/>
      <c r="B33" s="41" t="s">
        <v>48</v>
      </c>
      <c r="C33" s="41" t="s">
        <v>50</v>
      </c>
      <c r="D33" s="41" t="s">
        <v>318</v>
      </c>
      <c r="E33" s="41">
        <v>2092</v>
      </c>
      <c r="F33" s="46">
        <f t="shared" si="0"/>
        <v>104.60000000000001</v>
      </c>
      <c r="G33" s="46">
        <f t="shared" si="1"/>
        <v>101.47000000000001</v>
      </c>
      <c r="H33" s="46">
        <v>3.13</v>
      </c>
      <c r="I33" s="41">
        <v>0</v>
      </c>
      <c r="J33" s="46">
        <f t="shared" si="3"/>
        <v>0</v>
      </c>
      <c r="K33" s="46">
        <f t="shared" si="4"/>
        <v>0</v>
      </c>
      <c r="L33" s="46">
        <f t="shared" si="5"/>
        <v>0</v>
      </c>
    </row>
    <row r="34" spans="1:13" s="55" customFormat="1" ht="30" customHeight="1" x14ac:dyDescent="0.25">
      <c r="A34" s="41"/>
      <c r="B34" s="41" t="s">
        <v>51</v>
      </c>
      <c r="C34" s="41" t="s">
        <v>52</v>
      </c>
      <c r="D34" s="41" t="s">
        <v>318</v>
      </c>
      <c r="E34" s="41">
        <v>352756</v>
      </c>
      <c r="F34" s="46">
        <f t="shared" si="0"/>
        <v>17637.8</v>
      </c>
      <c r="G34" s="46">
        <f t="shared" si="1"/>
        <v>17108.665999999997</v>
      </c>
      <c r="H34" s="46">
        <f t="shared" si="2"/>
        <v>529.13400000000001</v>
      </c>
      <c r="I34" s="41">
        <v>5211</v>
      </c>
      <c r="J34" s="46">
        <f t="shared" si="3"/>
        <v>1042.2</v>
      </c>
      <c r="K34" s="46">
        <f t="shared" si="4"/>
        <v>1010.9340000000001</v>
      </c>
      <c r="L34" s="46">
        <f t="shared" si="5"/>
        <v>31.266000000000002</v>
      </c>
    </row>
    <row r="35" spans="1:13" s="55" customFormat="1" ht="30" customHeight="1" x14ac:dyDescent="0.25">
      <c r="A35" s="41"/>
      <c r="B35" s="41" t="s">
        <v>51</v>
      </c>
      <c r="C35" s="41" t="s">
        <v>53</v>
      </c>
      <c r="D35" s="41" t="s">
        <v>318</v>
      </c>
      <c r="E35" s="41">
        <v>357014</v>
      </c>
      <c r="F35" s="46">
        <f t="shared" si="0"/>
        <v>17850.7</v>
      </c>
      <c r="G35" s="46">
        <f t="shared" si="1"/>
        <v>17315.179</v>
      </c>
      <c r="H35" s="46">
        <f t="shared" si="2"/>
        <v>535.52099999999996</v>
      </c>
      <c r="I35" s="41">
        <v>5274</v>
      </c>
      <c r="J35" s="46">
        <f t="shared" si="3"/>
        <v>1054.8</v>
      </c>
      <c r="K35" s="46">
        <f t="shared" si="4"/>
        <v>1023.1559999999999</v>
      </c>
      <c r="L35" s="46">
        <f t="shared" si="5"/>
        <v>31.643999999999998</v>
      </c>
    </row>
    <row r="36" spans="1:13" s="55" customFormat="1" ht="30" customHeight="1" x14ac:dyDescent="0.25">
      <c r="A36" s="41"/>
      <c r="B36" s="41" t="s">
        <v>51</v>
      </c>
      <c r="C36" s="41" t="s">
        <v>54</v>
      </c>
      <c r="D36" s="41" t="s">
        <v>318</v>
      </c>
      <c r="E36" s="41">
        <v>0</v>
      </c>
      <c r="F36" s="46">
        <f t="shared" si="0"/>
        <v>0</v>
      </c>
      <c r="G36" s="46">
        <f t="shared" si="1"/>
        <v>0</v>
      </c>
      <c r="H36" s="46">
        <f t="shared" si="2"/>
        <v>0</v>
      </c>
      <c r="I36" s="41">
        <v>0</v>
      </c>
      <c r="J36" s="46">
        <f t="shared" si="3"/>
        <v>0</v>
      </c>
      <c r="K36" s="46">
        <f t="shared" si="4"/>
        <v>0</v>
      </c>
      <c r="L36" s="46">
        <f t="shared" si="5"/>
        <v>0</v>
      </c>
    </row>
    <row r="37" spans="1:13" s="55" customFormat="1" ht="30" customHeight="1" x14ac:dyDescent="0.25">
      <c r="A37" s="41"/>
      <c r="B37" s="41" t="s">
        <v>55</v>
      </c>
      <c r="C37" s="41" t="s">
        <v>56</v>
      </c>
      <c r="D37" s="41" t="s">
        <v>318</v>
      </c>
      <c r="E37" s="41">
        <v>5163</v>
      </c>
      <c r="F37" s="46">
        <f t="shared" si="0"/>
        <v>258.15000000000003</v>
      </c>
      <c r="G37" s="46">
        <f t="shared" si="1"/>
        <v>250.40550000000005</v>
      </c>
      <c r="H37" s="46">
        <f t="shared" si="2"/>
        <v>7.7445000000000004</v>
      </c>
      <c r="I37" s="41">
        <v>0</v>
      </c>
      <c r="J37" s="46">
        <f t="shared" si="3"/>
        <v>0</v>
      </c>
      <c r="K37" s="46">
        <f t="shared" si="4"/>
        <v>0</v>
      </c>
      <c r="L37" s="46">
        <f t="shared" si="5"/>
        <v>0</v>
      </c>
    </row>
    <row r="38" spans="1:13" s="55" customFormat="1" ht="30" customHeight="1" x14ac:dyDescent="0.25">
      <c r="A38" s="41"/>
      <c r="B38" s="41" t="s">
        <v>57</v>
      </c>
      <c r="C38" s="41" t="s">
        <v>58</v>
      </c>
      <c r="D38" s="41" t="s">
        <v>318</v>
      </c>
      <c r="E38" s="62">
        <v>119133.43</v>
      </c>
      <c r="F38" s="46">
        <f t="shared" si="0"/>
        <v>5956.6715000000004</v>
      </c>
      <c r="G38" s="46">
        <f t="shared" si="1"/>
        <v>5777.9713550000006</v>
      </c>
      <c r="H38" s="46">
        <f t="shared" si="2"/>
        <v>178.70014499999999</v>
      </c>
      <c r="I38" s="41">
        <v>0</v>
      </c>
      <c r="J38" s="46">
        <f t="shared" si="3"/>
        <v>0</v>
      </c>
      <c r="K38" s="46">
        <f t="shared" si="4"/>
        <v>0</v>
      </c>
      <c r="L38" s="46">
        <f t="shared" si="5"/>
        <v>0</v>
      </c>
    </row>
    <row r="39" spans="1:13" s="55" customFormat="1" ht="30" customHeight="1" x14ac:dyDescent="0.25">
      <c r="A39" s="41"/>
      <c r="B39" s="41" t="s">
        <v>59</v>
      </c>
      <c r="C39" s="41" t="s">
        <v>60</v>
      </c>
      <c r="D39" s="41" t="s">
        <v>318</v>
      </c>
      <c r="E39" s="41">
        <v>0</v>
      </c>
      <c r="F39" s="46">
        <f t="shared" si="0"/>
        <v>0</v>
      </c>
      <c r="G39" s="46">
        <f t="shared" si="1"/>
        <v>0</v>
      </c>
      <c r="H39" s="46">
        <f t="shared" si="2"/>
        <v>0</v>
      </c>
      <c r="I39" s="41">
        <v>0</v>
      </c>
      <c r="J39" s="46">
        <f t="shared" si="3"/>
        <v>0</v>
      </c>
      <c r="K39" s="46">
        <f t="shared" si="4"/>
        <v>0</v>
      </c>
      <c r="L39" s="46">
        <f t="shared" si="5"/>
        <v>0</v>
      </c>
    </row>
    <row r="40" spans="1:13" s="55" customFormat="1" ht="30" customHeight="1" x14ac:dyDescent="0.25">
      <c r="A40" s="41"/>
      <c r="B40" s="41" t="s">
        <v>61</v>
      </c>
      <c r="C40" s="41" t="s">
        <v>62</v>
      </c>
      <c r="D40" s="41" t="s">
        <v>318</v>
      </c>
      <c r="E40" s="41">
        <v>0</v>
      </c>
      <c r="F40" s="46">
        <f t="shared" si="0"/>
        <v>0</v>
      </c>
      <c r="G40" s="46">
        <f t="shared" si="1"/>
        <v>0</v>
      </c>
      <c r="H40" s="46">
        <f t="shared" si="2"/>
        <v>0</v>
      </c>
      <c r="I40" s="41">
        <v>0</v>
      </c>
      <c r="J40" s="46">
        <f t="shared" si="3"/>
        <v>0</v>
      </c>
      <c r="K40" s="46">
        <f t="shared" si="4"/>
        <v>0</v>
      </c>
      <c r="L40" s="46">
        <f t="shared" si="5"/>
        <v>0</v>
      </c>
    </row>
    <row r="41" spans="1:13" s="55" customFormat="1" ht="30" customHeight="1" x14ac:dyDescent="0.25">
      <c r="A41" s="41"/>
      <c r="B41" s="41" t="s">
        <v>61</v>
      </c>
      <c r="C41" s="41" t="s">
        <v>63</v>
      </c>
      <c r="D41" s="41" t="s">
        <v>318</v>
      </c>
      <c r="E41" s="41">
        <v>69</v>
      </c>
      <c r="F41" s="46">
        <v>3.48</v>
      </c>
      <c r="G41" s="46">
        <f t="shared" si="1"/>
        <v>3.3755999999999999</v>
      </c>
      <c r="H41" s="46">
        <f t="shared" si="2"/>
        <v>0.10439999999999999</v>
      </c>
      <c r="I41" s="41">
        <v>93</v>
      </c>
      <c r="J41" s="46">
        <f t="shared" si="3"/>
        <v>18.600000000000001</v>
      </c>
      <c r="K41" s="46">
        <f t="shared" si="4"/>
        <v>18.042000000000002</v>
      </c>
      <c r="L41" s="46">
        <f t="shared" si="5"/>
        <v>0.55800000000000005</v>
      </c>
    </row>
    <row r="42" spans="1:13" s="55" customFormat="1" ht="30" customHeight="1" x14ac:dyDescent="0.25">
      <c r="A42" s="41"/>
      <c r="B42" s="41" t="s">
        <v>61</v>
      </c>
      <c r="C42" s="41" t="s">
        <v>64</v>
      </c>
      <c r="D42" s="41" t="s">
        <v>318</v>
      </c>
      <c r="E42" s="41">
        <v>139</v>
      </c>
      <c r="F42" s="46">
        <f t="shared" si="0"/>
        <v>6.95</v>
      </c>
      <c r="G42" s="46">
        <f t="shared" si="1"/>
        <v>6.7415000000000003</v>
      </c>
      <c r="H42" s="46">
        <f t="shared" si="2"/>
        <v>0.20849999999999999</v>
      </c>
      <c r="I42" s="41">
        <v>80</v>
      </c>
      <c r="J42" s="46">
        <f t="shared" si="3"/>
        <v>16</v>
      </c>
      <c r="K42" s="46">
        <f t="shared" si="4"/>
        <v>15.52</v>
      </c>
      <c r="L42" s="46">
        <f t="shared" si="5"/>
        <v>0.48</v>
      </c>
    </row>
    <row r="43" spans="1:13" s="55" customFormat="1" ht="30" customHeight="1" x14ac:dyDescent="0.25">
      <c r="A43" s="41"/>
      <c r="B43" s="41" t="s">
        <v>61</v>
      </c>
      <c r="C43" s="41" t="s">
        <v>65</v>
      </c>
      <c r="D43" s="41" t="s">
        <v>318</v>
      </c>
      <c r="E43" s="41">
        <v>42094</v>
      </c>
      <c r="F43" s="46">
        <v>2104.7199999999998</v>
      </c>
      <c r="G43" s="46">
        <f t="shared" si="1"/>
        <v>2041.5783999999999</v>
      </c>
      <c r="H43" s="46">
        <f t="shared" si="2"/>
        <v>63.14159999999999</v>
      </c>
      <c r="I43" s="41">
        <v>9675</v>
      </c>
      <c r="J43" s="46">
        <v>1935.08</v>
      </c>
      <c r="K43" s="46">
        <f t="shared" si="4"/>
        <v>1877.0275999999999</v>
      </c>
      <c r="L43" s="46">
        <f t="shared" si="5"/>
        <v>58.052399999999999</v>
      </c>
    </row>
    <row r="44" spans="1:13" s="55" customFormat="1" ht="30" customHeight="1" x14ac:dyDescent="0.25">
      <c r="A44" s="41"/>
      <c r="B44" s="41" t="s">
        <v>66</v>
      </c>
      <c r="C44" s="41" t="s">
        <v>67</v>
      </c>
      <c r="D44" s="41" t="s">
        <v>318</v>
      </c>
      <c r="E44" s="41">
        <v>339974</v>
      </c>
      <c r="F44" s="46">
        <f t="shared" si="0"/>
        <v>16998.7</v>
      </c>
      <c r="G44" s="46">
        <f t="shared" si="1"/>
        <v>16998.7</v>
      </c>
      <c r="H44" s="57">
        <v>0</v>
      </c>
      <c r="I44" s="41">
        <v>0</v>
      </c>
      <c r="J44" s="46">
        <f t="shared" si="3"/>
        <v>0</v>
      </c>
      <c r="K44" s="46">
        <f t="shared" si="4"/>
        <v>0</v>
      </c>
      <c r="L44" s="46">
        <f t="shared" si="5"/>
        <v>0</v>
      </c>
      <c r="M44" s="63"/>
    </row>
    <row r="45" spans="1:13" s="55" customFormat="1" ht="30" customHeight="1" x14ac:dyDescent="0.25">
      <c r="A45" s="41"/>
      <c r="B45" s="41" t="s">
        <v>364</v>
      </c>
      <c r="C45" s="41" t="s">
        <v>365</v>
      </c>
      <c r="D45" s="41" t="s">
        <v>318</v>
      </c>
      <c r="E45" s="41">
        <v>0</v>
      </c>
      <c r="F45" s="46">
        <v>0</v>
      </c>
      <c r="G45" s="46">
        <v>0</v>
      </c>
      <c r="H45" s="46">
        <v>0</v>
      </c>
      <c r="I45" s="41">
        <v>0</v>
      </c>
      <c r="J45" s="46">
        <f t="shared" si="3"/>
        <v>0</v>
      </c>
      <c r="K45" s="46">
        <f t="shared" si="4"/>
        <v>0</v>
      </c>
      <c r="L45" s="46">
        <f t="shared" si="5"/>
        <v>0</v>
      </c>
    </row>
    <row r="46" spans="1:13" s="55" customFormat="1" ht="30" customHeight="1" x14ac:dyDescent="0.25">
      <c r="A46" s="41"/>
      <c r="B46" s="41" t="s">
        <v>68</v>
      </c>
      <c r="C46" s="41" t="s">
        <v>69</v>
      </c>
      <c r="D46" s="41" t="s">
        <v>318</v>
      </c>
      <c r="E46" s="41">
        <v>8785</v>
      </c>
      <c r="F46" s="46">
        <f t="shared" si="0"/>
        <v>439.25</v>
      </c>
      <c r="G46" s="46">
        <f>F46-H46</f>
        <v>426.07249999999999</v>
      </c>
      <c r="H46" s="46">
        <f t="shared" si="2"/>
        <v>13.1775</v>
      </c>
      <c r="I46" s="41">
        <v>0</v>
      </c>
      <c r="J46" s="46">
        <f t="shared" si="3"/>
        <v>0</v>
      </c>
      <c r="K46" s="46">
        <f t="shared" si="4"/>
        <v>0</v>
      </c>
      <c r="L46" s="46">
        <f t="shared" si="5"/>
        <v>0</v>
      </c>
    </row>
    <row r="47" spans="1:13" s="55" customFormat="1" ht="30" customHeight="1" x14ac:dyDescent="0.25">
      <c r="A47" s="41"/>
      <c r="B47" s="41" t="s">
        <v>339</v>
      </c>
      <c r="C47" s="41" t="s">
        <v>340</v>
      </c>
      <c r="D47" s="41" t="s">
        <v>318</v>
      </c>
      <c r="E47" s="41">
        <v>269126</v>
      </c>
      <c r="F47" s="46">
        <f t="shared" si="0"/>
        <v>13456.300000000001</v>
      </c>
      <c r="G47" s="46">
        <f t="shared" si="1"/>
        <v>13052.611000000001</v>
      </c>
      <c r="H47" s="46">
        <f t="shared" si="2"/>
        <v>403.68900000000002</v>
      </c>
      <c r="I47" s="41">
        <v>1696</v>
      </c>
      <c r="J47" s="46">
        <f t="shared" si="3"/>
        <v>339.20000000000005</v>
      </c>
      <c r="K47" s="46">
        <f t="shared" si="4"/>
        <v>329.02400000000006</v>
      </c>
      <c r="L47" s="46">
        <f t="shared" si="5"/>
        <v>10.176</v>
      </c>
    </row>
    <row r="48" spans="1:13" s="55" customFormat="1" ht="30" customHeight="1" x14ac:dyDescent="0.25">
      <c r="A48" s="41"/>
      <c r="B48" s="41" t="s">
        <v>70</v>
      </c>
      <c r="C48" s="41" t="s">
        <v>71</v>
      </c>
      <c r="D48" s="41" t="s">
        <v>318</v>
      </c>
      <c r="E48" s="41">
        <v>222120</v>
      </c>
      <c r="F48" s="46">
        <f t="shared" si="0"/>
        <v>11106</v>
      </c>
      <c r="G48" s="46">
        <f t="shared" si="1"/>
        <v>10772.82</v>
      </c>
      <c r="H48" s="46">
        <f t="shared" si="2"/>
        <v>333.18</v>
      </c>
      <c r="I48" s="41">
        <v>777</v>
      </c>
      <c r="J48" s="46">
        <f t="shared" si="3"/>
        <v>155.4</v>
      </c>
      <c r="K48" s="46">
        <f t="shared" si="4"/>
        <v>150.738</v>
      </c>
      <c r="L48" s="46">
        <f t="shared" si="5"/>
        <v>4.6619999999999999</v>
      </c>
    </row>
    <row r="49" spans="1:13" s="55" customFormat="1" ht="30" customHeight="1" x14ac:dyDescent="0.25">
      <c r="A49" s="41"/>
      <c r="B49" s="41" t="s">
        <v>70</v>
      </c>
      <c r="C49" s="41" t="s">
        <v>72</v>
      </c>
      <c r="D49" s="41" t="s">
        <v>318</v>
      </c>
      <c r="E49" s="41">
        <v>222120</v>
      </c>
      <c r="F49" s="46">
        <f t="shared" si="0"/>
        <v>11106</v>
      </c>
      <c r="G49" s="46">
        <f t="shared" si="1"/>
        <v>10772.82</v>
      </c>
      <c r="H49" s="46">
        <f t="shared" si="2"/>
        <v>333.18</v>
      </c>
      <c r="I49" s="41">
        <v>777</v>
      </c>
      <c r="J49" s="46">
        <f t="shared" si="3"/>
        <v>155.4</v>
      </c>
      <c r="K49" s="46">
        <f t="shared" si="4"/>
        <v>150.738</v>
      </c>
      <c r="L49" s="46">
        <f t="shared" si="5"/>
        <v>4.6619999999999999</v>
      </c>
    </row>
    <row r="50" spans="1:13" s="55" customFormat="1" ht="30" customHeight="1" x14ac:dyDescent="0.25">
      <c r="A50" s="41"/>
      <c r="B50" s="41" t="s">
        <v>73</v>
      </c>
      <c r="C50" s="41" t="s">
        <v>74</v>
      </c>
      <c r="D50" s="41" t="s">
        <v>318</v>
      </c>
      <c r="E50" s="41">
        <v>115992</v>
      </c>
      <c r="F50" s="46">
        <v>5800</v>
      </c>
      <c r="G50" s="46">
        <f t="shared" si="1"/>
        <v>5626</v>
      </c>
      <c r="H50" s="46">
        <v>174</v>
      </c>
      <c r="I50" s="41">
        <v>121</v>
      </c>
      <c r="J50" s="46">
        <f t="shared" si="3"/>
        <v>24.200000000000003</v>
      </c>
      <c r="K50" s="46">
        <v>23</v>
      </c>
      <c r="L50" s="46">
        <v>1.2</v>
      </c>
    </row>
    <row r="51" spans="1:13" s="55" customFormat="1" ht="30" customHeight="1" x14ac:dyDescent="0.25">
      <c r="A51" s="42"/>
      <c r="B51" s="41" t="s">
        <v>75</v>
      </c>
      <c r="C51" s="41" t="s">
        <v>76</v>
      </c>
      <c r="D51" s="41" t="s">
        <v>318</v>
      </c>
      <c r="E51" s="41">
        <v>0</v>
      </c>
      <c r="F51" s="46">
        <f t="shared" si="0"/>
        <v>0</v>
      </c>
      <c r="G51" s="46">
        <f t="shared" si="1"/>
        <v>0</v>
      </c>
      <c r="H51" s="46">
        <f t="shared" si="2"/>
        <v>0</v>
      </c>
      <c r="I51" s="41">
        <v>0</v>
      </c>
      <c r="J51" s="46">
        <f t="shared" si="3"/>
        <v>0</v>
      </c>
      <c r="K51" s="46">
        <f t="shared" si="4"/>
        <v>0</v>
      </c>
      <c r="L51" s="46">
        <f t="shared" si="5"/>
        <v>0</v>
      </c>
    </row>
    <row r="52" spans="1:13" s="55" customFormat="1" ht="30" customHeight="1" x14ac:dyDescent="0.25">
      <c r="A52" s="41"/>
      <c r="B52" s="41" t="s">
        <v>77</v>
      </c>
      <c r="C52" s="41" t="s">
        <v>78</v>
      </c>
      <c r="D52" s="41" t="s">
        <v>318</v>
      </c>
      <c r="E52" s="41">
        <v>6487</v>
      </c>
      <c r="F52" s="46">
        <v>324</v>
      </c>
      <c r="G52" s="46">
        <f t="shared" si="1"/>
        <v>314</v>
      </c>
      <c r="H52" s="57">
        <v>10</v>
      </c>
      <c r="I52" s="41">
        <v>0</v>
      </c>
      <c r="J52" s="46">
        <f t="shared" si="3"/>
        <v>0</v>
      </c>
      <c r="K52" s="46">
        <f t="shared" si="4"/>
        <v>0</v>
      </c>
      <c r="L52" s="46">
        <f t="shared" si="5"/>
        <v>0</v>
      </c>
      <c r="M52" s="63"/>
    </row>
    <row r="53" spans="1:13" s="55" customFormat="1" ht="30" customHeight="1" x14ac:dyDescent="0.25">
      <c r="A53" s="41"/>
      <c r="B53" s="41" t="s">
        <v>79</v>
      </c>
      <c r="C53" s="41" t="s">
        <v>80</v>
      </c>
      <c r="D53" s="41" t="s">
        <v>318</v>
      </c>
      <c r="E53" s="41">
        <v>0</v>
      </c>
      <c r="F53" s="46">
        <f t="shared" si="0"/>
        <v>0</v>
      </c>
      <c r="G53" s="46">
        <f t="shared" si="1"/>
        <v>0</v>
      </c>
      <c r="H53" s="46">
        <f t="shared" si="2"/>
        <v>0</v>
      </c>
      <c r="I53" s="41">
        <v>0</v>
      </c>
      <c r="J53" s="46">
        <f t="shared" si="3"/>
        <v>0</v>
      </c>
      <c r="K53" s="46">
        <f t="shared" si="4"/>
        <v>0</v>
      </c>
      <c r="L53" s="46">
        <f t="shared" si="5"/>
        <v>0</v>
      </c>
    </row>
    <row r="54" spans="1:13" s="55" customFormat="1" ht="30" customHeight="1" x14ac:dyDescent="0.25">
      <c r="A54" s="41"/>
      <c r="B54" s="41" t="s">
        <v>79</v>
      </c>
      <c r="C54" s="41" t="s">
        <v>81</v>
      </c>
      <c r="D54" s="41" t="s">
        <v>318</v>
      </c>
      <c r="E54" s="41">
        <v>20517</v>
      </c>
      <c r="F54" s="46">
        <f t="shared" si="0"/>
        <v>1025.8500000000001</v>
      </c>
      <c r="G54" s="46">
        <f t="shared" si="1"/>
        <v>995.07450000000017</v>
      </c>
      <c r="H54" s="46">
        <f t="shared" si="2"/>
        <v>30.775500000000005</v>
      </c>
      <c r="I54" s="41">
        <v>0</v>
      </c>
      <c r="J54" s="46">
        <f t="shared" si="3"/>
        <v>0</v>
      </c>
      <c r="K54" s="46">
        <f t="shared" si="4"/>
        <v>0</v>
      </c>
      <c r="L54" s="46">
        <f t="shared" si="5"/>
        <v>0</v>
      </c>
    </row>
    <row r="55" spans="1:13" s="55" customFormat="1" ht="30" customHeight="1" x14ac:dyDescent="0.25">
      <c r="A55" s="41"/>
      <c r="B55" s="41" t="s">
        <v>79</v>
      </c>
      <c r="C55" s="41" t="s">
        <v>82</v>
      </c>
      <c r="D55" s="41" t="s">
        <v>318</v>
      </c>
      <c r="E55" s="41">
        <v>27697</v>
      </c>
      <c r="F55" s="46">
        <f t="shared" si="0"/>
        <v>1384.8500000000001</v>
      </c>
      <c r="G55" s="46">
        <f t="shared" si="1"/>
        <v>1343.3045000000002</v>
      </c>
      <c r="H55" s="46">
        <f t="shared" si="2"/>
        <v>41.545500000000004</v>
      </c>
      <c r="I55" s="41">
        <v>0</v>
      </c>
      <c r="J55" s="46">
        <f t="shared" si="3"/>
        <v>0</v>
      </c>
      <c r="K55" s="46">
        <f t="shared" si="4"/>
        <v>0</v>
      </c>
      <c r="L55" s="46">
        <f t="shared" si="5"/>
        <v>0</v>
      </c>
    </row>
    <row r="56" spans="1:13" s="55" customFormat="1" ht="45" x14ac:dyDescent="0.25">
      <c r="A56" s="41"/>
      <c r="B56" s="41" t="s">
        <v>83</v>
      </c>
      <c r="C56" s="41" t="s">
        <v>84</v>
      </c>
      <c r="D56" s="41" t="s">
        <v>318</v>
      </c>
      <c r="E56" s="62">
        <v>93040.6</v>
      </c>
      <c r="F56" s="46">
        <f t="shared" si="0"/>
        <v>4652.0300000000007</v>
      </c>
      <c r="G56" s="46">
        <f t="shared" si="1"/>
        <v>4512.4691000000003</v>
      </c>
      <c r="H56" s="46">
        <f t="shared" si="2"/>
        <v>139.5609</v>
      </c>
      <c r="I56" s="62">
        <v>36512.5</v>
      </c>
      <c r="J56" s="46">
        <f t="shared" si="3"/>
        <v>7302.5</v>
      </c>
      <c r="K56" s="46">
        <f t="shared" si="4"/>
        <v>7083.4250000000002</v>
      </c>
      <c r="L56" s="46">
        <f t="shared" si="5"/>
        <v>219.07499999999999</v>
      </c>
    </row>
    <row r="57" spans="1:13" s="55" customFormat="1" ht="30" customHeight="1" x14ac:dyDescent="0.25">
      <c r="A57" s="41"/>
      <c r="B57" s="41" t="s">
        <v>85</v>
      </c>
      <c r="C57" s="41" t="s">
        <v>86</v>
      </c>
      <c r="D57" s="41" t="s">
        <v>318</v>
      </c>
      <c r="E57" s="41">
        <v>148842</v>
      </c>
      <c r="F57" s="46">
        <v>7442.09</v>
      </c>
      <c r="G57" s="46">
        <f t="shared" si="1"/>
        <v>7218.8272999999999</v>
      </c>
      <c r="H57" s="46">
        <f t="shared" si="2"/>
        <v>223.2627</v>
      </c>
      <c r="I57" s="41">
        <v>0</v>
      </c>
      <c r="J57" s="46">
        <f t="shared" si="3"/>
        <v>0</v>
      </c>
      <c r="K57" s="46">
        <f t="shared" si="4"/>
        <v>0</v>
      </c>
      <c r="L57" s="46">
        <f t="shared" si="5"/>
        <v>0</v>
      </c>
    </row>
    <row r="58" spans="1:13" s="55" customFormat="1" ht="30" customHeight="1" x14ac:dyDescent="0.25">
      <c r="A58" s="41"/>
      <c r="B58" s="41" t="s">
        <v>87</v>
      </c>
      <c r="C58" s="41" t="s">
        <v>88</v>
      </c>
      <c r="D58" s="41" t="s">
        <v>318</v>
      </c>
      <c r="E58" s="62">
        <v>15340.17</v>
      </c>
      <c r="F58" s="46">
        <f t="shared" si="0"/>
        <v>767.00850000000003</v>
      </c>
      <c r="G58" s="46">
        <f t="shared" si="1"/>
        <v>743.998245</v>
      </c>
      <c r="H58" s="46">
        <f t="shared" si="2"/>
        <v>23.010255000000001</v>
      </c>
      <c r="I58" s="62">
        <v>12193.5</v>
      </c>
      <c r="J58" s="46">
        <f t="shared" si="3"/>
        <v>2438.7000000000003</v>
      </c>
      <c r="K58" s="46">
        <f t="shared" si="4"/>
        <v>2365.5390000000002</v>
      </c>
      <c r="L58" s="46">
        <f t="shared" si="5"/>
        <v>73.161000000000001</v>
      </c>
    </row>
    <row r="59" spans="1:13" s="55" customFormat="1" ht="30" customHeight="1" x14ac:dyDescent="0.25">
      <c r="A59" s="41"/>
      <c r="B59" s="41" t="s">
        <v>89</v>
      </c>
      <c r="C59" s="41" t="s">
        <v>90</v>
      </c>
      <c r="D59" s="41" t="s">
        <v>318</v>
      </c>
      <c r="E59" s="41">
        <v>1111</v>
      </c>
      <c r="F59" s="46">
        <f t="shared" si="0"/>
        <v>55.550000000000004</v>
      </c>
      <c r="G59" s="46">
        <f t="shared" si="1"/>
        <v>53.883500000000005</v>
      </c>
      <c r="H59" s="46">
        <f t="shared" si="2"/>
        <v>1.6665000000000001</v>
      </c>
      <c r="I59" s="41">
        <v>0</v>
      </c>
      <c r="J59" s="46">
        <f t="shared" si="3"/>
        <v>0</v>
      </c>
      <c r="K59" s="46">
        <f t="shared" si="4"/>
        <v>0</v>
      </c>
      <c r="L59" s="46">
        <f t="shared" si="5"/>
        <v>0</v>
      </c>
    </row>
    <row r="60" spans="1:13" s="55" customFormat="1" ht="30" customHeight="1" x14ac:dyDescent="0.25">
      <c r="A60" s="41" t="s">
        <v>91</v>
      </c>
      <c r="B60" s="41" t="s">
        <v>92</v>
      </c>
      <c r="C60" s="41" t="s">
        <v>93</v>
      </c>
      <c r="D60" s="41" t="s">
        <v>318</v>
      </c>
      <c r="E60" s="41">
        <v>898</v>
      </c>
      <c r="F60" s="46">
        <f t="shared" si="0"/>
        <v>44.900000000000006</v>
      </c>
      <c r="G60" s="46">
        <f t="shared" si="1"/>
        <v>43.553000000000004</v>
      </c>
      <c r="H60" s="46">
        <f t="shared" si="2"/>
        <v>1.3470000000000002</v>
      </c>
      <c r="I60" s="41">
        <v>0</v>
      </c>
      <c r="J60" s="46">
        <f t="shared" si="3"/>
        <v>0</v>
      </c>
      <c r="K60" s="46">
        <f t="shared" si="4"/>
        <v>0</v>
      </c>
      <c r="L60" s="46">
        <f t="shared" si="5"/>
        <v>0</v>
      </c>
    </row>
    <row r="61" spans="1:13" s="55" customFormat="1" ht="30" customHeight="1" x14ac:dyDescent="0.25">
      <c r="A61" s="42"/>
      <c r="B61" s="41" t="s">
        <v>94</v>
      </c>
      <c r="C61" s="41" t="s">
        <v>95</v>
      </c>
      <c r="D61" s="41" t="s">
        <v>318</v>
      </c>
      <c r="E61" s="41">
        <v>12334</v>
      </c>
      <c r="F61" s="46">
        <f t="shared" si="0"/>
        <v>616.70000000000005</v>
      </c>
      <c r="G61" s="46">
        <f t="shared" si="1"/>
        <v>598.19900000000007</v>
      </c>
      <c r="H61" s="46">
        <f t="shared" si="2"/>
        <v>18.501000000000001</v>
      </c>
      <c r="I61" s="41">
        <v>0</v>
      </c>
      <c r="J61" s="46">
        <f t="shared" si="3"/>
        <v>0</v>
      </c>
      <c r="K61" s="46">
        <f t="shared" si="4"/>
        <v>0</v>
      </c>
      <c r="L61" s="46">
        <f t="shared" si="5"/>
        <v>0</v>
      </c>
    </row>
    <row r="62" spans="1:13" s="55" customFormat="1" ht="30" customHeight="1" x14ac:dyDescent="0.25">
      <c r="A62" s="41"/>
      <c r="B62" s="41" t="s">
        <v>98</v>
      </c>
      <c r="C62" s="41" t="s">
        <v>99</v>
      </c>
      <c r="D62" s="41" t="s">
        <v>318</v>
      </c>
      <c r="E62" s="41">
        <v>11648</v>
      </c>
      <c r="F62" s="46">
        <f t="shared" si="0"/>
        <v>582.4</v>
      </c>
      <c r="G62" s="46">
        <f t="shared" si="1"/>
        <v>564.928</v>
      </c>
      <c r="H62" s="46">
        <f t="shared" si="2"/>
        <v>17.471999999999998</v>
      </c>
      <c r="I62" s="41">
        <v>0</v>
      </c>
      <c r="J62" s="46">
        <f t="shared" si="3"/>
        <v>0</v>
      </c>
      <c r="K62" s="46">
        <f t="shared" si="4"/>
        <v>0</v>
      </c>
      <c r="L62" s="46">
        <f t="shared" si="5"/>
        <v>0</v>
      </c>
    </row>
    <row r="63" spans="1:13" s="55" customFormat="1" ht="30" customHeight="1" x14ac:dyDescent="0.25">
      <c r="A63" s="41"/>
      <c r="B63" s="41" t="s">
        <v>98</v>
      </c>
      <c r="C63" s="41" t="s">
        <v>100</v>
      </c>
      <c r="D63" s="41" t="s">
        <v>318</v>
      </c>
      <c r="E63" s="41">
        <v>45377</v>
      </c>
      <c r="F63" s="46">
        <f t="shared" si="0"/>
        <v>2268.85</v>
      </c>
      <c r="G63" s="46">
        <f t="shared" si="1"/>
        <v>2200.7844999999998</v>
      </c>
      <c r="H63" s="46">
        <f t="shared" si="2"/>
        <v>68.0655</v>
      </c>
      <c r="I63" s="41">
        <v>0</v>
      </c>
      <c r="J63" s="46">
        <f t="shared" si="3"/>
        <v>0</v>
      </c>
      <c r="K63" s="46">
        <f t="shared" si="4"/>
        <v>0</v>
      </c>
      <c r="L63" s="46">
        <f t="shared" si="5"/>
        <v>0</v>
      </c>
    </row>
    <row r="64" spans="1:13" s="55" customFormat="1" ht="30" customHeight="1" x14ac:dyDescent="0.25">
      <c r="A64" s="41"/>
      <c r="B64" s="41" t="s">
        <v>104</v>
      </c>
      <c r="C64" s="41" t="s">
        <v>105</v>
      </c>
      <c r="D64" s="41" t="s">
        <v>318</v>
      </c>
      <c r="E64" s="41">
        <v>1460</v>
      </c>
      <c r="F64" s="46">
        <f t="shared" si="0"/>
        <v>73</v>
      </c>
      <c r="G64" s="46">
        <f t="shared" si="1"/>
        <v>70.81</v>
      </c>
      <c r="H64" s="46">
        <f t="shared" si="2"/>
        <v>2.19</v>
      </c>
      <c r="I64" s="41">
        <v>0</v>
      </c>
      <c r="J64" s="46">
        <f t="shared" si="3"/>
        <v>0</v>
      </c>
      <c r="K64" s="46">
        <f t="shared" si="4"/>
        <v>0</v>
      </c>
      <c r="L64" s="46">
        <f t="shared" si="5"/>
        <v>0</v>
      </c>
    </row>
    <row r="65" spans="1:12" s="55" customFormat="1" ht="30" customHeight="1" x14ac:dyDescent="0.25">
      <c r="A65" s="41"/>
      <c r="B65" s="41" t="s">
        <v>104</v>
      </c>
      <c r="C65" s="41" t="s">
        <v>106</v>
      </c>
      <c r="D65" s="41" t="s">
        <v>318</v>
      </c>
      <c r="E65" s="62">
        <v>224017.81</v>
      </c>
      <c r="F65" s="46">
        <f t="shared" si="0"/>
        <v>11200.890500000001</v>
      </c>
      <c r="G65" s="46">
        <f t="shared" si="1"/>
        <v>10864.863785000001</v>
      </c>
      <c r="H65" s="46">
        <f t="shared" si="2"/>
        <v>336.02671500000002</v>
      </c>
      <c r="I65" s="62">
        <v>87416.21</v>
      </c>
      <c r="J65" s="46">
        <f t="shared" si="3"/>
        <v>17483.242000000002</v>
      </c>
      <c r="K65" s="46">
        <f t="shared" si="4"/>
        <v>16958.744740000002</v>
      </c>
      <c r="L65" s="46">
        <f t="shared" si="5"/>
        <v>524.4972600000001</v>
      </c>
    </row>
    <row r="66" spans="1:12" s="55" customFormat="1" ht="30" customHeight="1" x14ac:dyDescent="0.25">
      <c r="A66" s="41"/>
      <c r="B66" s="41" t="s">
        <v>107</v>
      </c>
      <c r="C66" s="41" t="s">
        <v>108</v>
      </c>
      <c r="D66" s="41" t="s">
        <v>318</v>
      </c>
      <c r="E66" s="41">
        <v>28045</v>
      </c>
      <c r="F66" s="46">
        <f t="shared" si="0"/>
        <v>1402.25</v>
      </c>
      <c r="G66" s="46">
        <f t="shared" si="1"/>
        <v>1360.1824999999999</v>
      </c>
      <c r="H66" s="46">
        <f t="shared" si="2"/>
        <v>42.067499999999995</v>
      </c>
      <c r="I66" s="41">
        <v>0</v>
      </c>
      <c r="J66" s="46">
        <f t="shared" si="3"/>
        <v>0</v>
      </c>
      <c r="K66" s="46">
        <f t="shared" si="4"/>
        <v>0</v>
      </c>
      <c r="L66" s="46">
        <f t="shared" si="5"/>
        <v>0</v>
      </c>
    </row>
    <row r="67" spans="1:12" s="55" customFormat="1" ht="30" customHeight="1" x14ac:dyDescent="0.25">
      <c r="A67" s="41"/>
      <c r="B67" s="41" t="s">
        <v>107</v>
      </c>
      <c r="C67" s="41" t="s">
        <v>109</v>
      </c>
      <c r="D67" s="41" t="s">
        <v>318</v>
      </c>
      <c r="E67" s="41">
        <v>0</v>
      </c>
      <c r="F67" s="46">
        <f t="shared" si="0"/>
        <v>0</v>
      </c>
      <c r="G67" s="46">
        <f t="shared" si="1"/>
        <v>0</v>
      </c>
      <c r="H67" s="46">
        <f t="shared" si="2"/>
        <v>0</v>
      </c>
      <c r="I67" s="41">
        <v>0</v>
      </c>
      <c r="J67" s="46">
        <f t="shared" si="3"/>
        <v>0</v>
      </c>
      <c r="K67" s="46">
        <f t="shared" si="4"/>
        <v>0</v>
      </c>
      <c r="L67" s="46">
        <f t="shared" si="5"/>
        <v>0</v>
      </c>
    </row>
    <row r="68" spans="1:12" s="55" customFormat="1" ht="30" customHeight="1" x14ac:dyDescent="0.25">
      <c r="A68" s="41"/>
      <c r="B68" s="41" t="s">
        <v>107</v>
      </c>
      <c r="C68" s="41" t="s">
        <v>110</v>
      </c>
      <c r="D68" s="41" t="s">
        <v>318</v>
      </c>
      <c r="E68" s="41">
        <v>9914</v>
      </c>
      <c r="F68" s="46">
        <f t="shared" si="0"/>
        <v>495.70000000000005</v>
      </c>
      <c r="G68" s="46">
        <f t="shared" si="1"/>
        <v>480.82900000000006</v>
      </c>
      <c r="H68" s="46">
        <f t="shared" si="2"/>
        <v>14.871</v>
      </c>
      <c r="I68" s="41">
        <v>0</v>
      </c>
      <c r="J68" s="46">
        <f t="shared" si="3"/>
        <v>0</v>
      </c>
      <c r="K68" s="46">
        <f t="shared" si="4"/>
        <v>0</v>
      </c>
      <c r="L68" s="46">
        <f t="shared" si="5"/>
        <v>0</v>
      </c>
    </row>
    <row r="69" spans="1:12" s="55" customFormat="1" ht="30" customHeight="1" x14ac:dyDescent="0.25">
      <c r="A69" s="41"/>
      <c r="B69" s="41" t="s">
        <v>107</v>
      </c>
      <c r="C69" s="41" t="s">
        <v>111</v>
      </c>
      <c r="D69" s="41" t="s">
        <v>318</v>
      </c>
      <c r="E69" s="41">
        <v>14909</v>
      </c>
      <c r="F69" s="46">
        <f t="shared" si="0"/>
        <v>745.45</v>
      </c>
      <c r="G69" s="46">
        <f t="shared" si="1"/>
        <v>723.0865</v>
      </c>
      <c r="H69" s="46">
        <f t="shared" si="2"/>
        <v>22.363500000000002</v>
      </c>
      <c r="I69" s="41">
        <v>0</v>
      </c>
      <c r="J69" s="46">
        <f t="shared" si="3"/>
        <v>0</v>
      </c>
      <c r="K69" s="46">
        <f t="shared" si="4"/>
        <v>0</v>
      </c>
      <c r="L69" s="46">
        <f t="shared" si="5"/>
        <v>0</v>
      </c>
    </row>
    <row r="70" spans="1:12" s="55" customFormat="1" ht="30" customHeight="1" x14ac:dyDescent="0.25">
      <c r="A70" s="41"/>
      <c r="B70" s="41" t="s">
        <v>107</v>
      </c>
      <c r="C70" s="41" t="s">
        <v>112</v>
      </c>
      <c r="D70" s="41" t="s">
        <v>318</v>
      </c>
      <c r="E70" s="41">
        <v>1060</v>
      </c>
      <c r="F70" s="46">
        <f t="shared" si="0"/>
        <v>53</v>
      </c>
      <c r="G70" s="46">
        <f t="shared" si="1"/>
        <v>51.41</v>
      </c>
      <c r="H70" s="46">
        <f t="shared" si="2"/>
        <v>1.5899999999999999</v>
      </c>
      <c r="I70" s="41">
        <v>0</v>
      </c>
      <c r="J70" s="46">
        <f t="shared" si="3"/>
        <v>0</v>
      </c>
      <c r="K70" s="46">
        <f t="shared" si="4"/>
        <v>0</v>
      </c>
      <c r="L70" s="46">
        <f t="shared" si="5"/>
        <v>0</v>
      </c>
    </row>
    <row r="71" spans="1:12" s="55" customFormat="1" ht="30" customHeight="1" x14ac:dyDescent="0.25">
      <c r="A71" s="41"/>
      <c r="B71" s="41" t="s">
        <v>107</v>
      </c>
      <c r="C71" s="41" t="s">
        <v>113</v>
      </c>
      <c r="D71" s="41" t="s">
        <v>318</v>
      </c>
      <c r="E71" s="41">
        <v>15993</v>
      </c>
      <c r="F71" s="46">
        <f t="shared" si="0"/>
        <v>799.65000000000009</v>
      </c>
      <c r="G71" s="46">
        <f t="shared" si="1"/>
        <v>775.66050000000007</v>
      </c>
      <c r="H71" s="46">
        <f t="shared" si="2"/>
        <v>23.989500000000003</v>
      </c>
      <c r="I71" s="41">
        <v>0</v>
      </c>
      <c r="J71" s="46">
        <f t="shared" si="3"/>
        <v>0</v>
      </c>
      <c r="K71" s="46">
        <f t="shared" si="4"/>
        <v>0</v>
      </c>
      <c r="L71" s="46">
        <f t="shared" si="5"/>
        <v>0</v>
      </c>
    </row>
    <row r="72" spans="1:12" s="55" customFormat="1" ht="30" customHeight="1" x14ac:dyDescent="0.25">
      <c r="A72" s="41"/>
      <c r="B72" s="41" t="s">
        <v>107</v>
      </c>
      <c r="C72" s="41" t="s">
        <v>114</v>
      </c>
      <c r="D72" s="41" t="s">
        <v>318</v>
      </c>
      <c r="E72" s="41">
        <v>4047</v>
      </c>
      <c r="F72" s="46">
        <f t="shared" si="0"/>
        <v>202.35000000000002</v>
      </c>
      <c r="G72" s="46">
        <f t="shared" si="1"/>
        <v>196.27950000000001</v>
      </c>
      <c r="H72" s="46">
        <f t="shared" si="2"/>
        <v>6.0705000000000009</v>
      </c>
      <c r="I72" s="41">
        <v>0</v>
      </c>
      <c r="J72" s="46">
        <f t="shared" si="3"/>
        <v>0</v>
      </c>
      <c r="K72" s="46">
        <f t="shared" si="4"/>
        <v>0</v>
      </c>
      <c r="L72" s="46">
        <f t="shared" si="5"/>
        <v>0</v>
      </c>
    </row>
    <row r="73" spans="1:12" s="55" customFormat="1" ht="30" customHeight="1" x14ac:dyDescent="0.25">
      <c r="A73" s="41"/>
      <c r="B73" s="41" t="s">
        <v>107</v>
      </c>
      <c r="C73" s="41" t="s">
        <v>115</v>
      </c>
      <c r="D73" s="41" t="s">
        <v>318</v>
      </c>
      <c r="E73" s="41">
        <v>1437</v>
      </c>
      <c r="F73" s="46">
        <f t="shared" ref="F73:F135" si="6">E73*$F$4</f>
        <v>71.850000000000009</v>
      </c>
      <c r="G73" s="46">
        <f t="shared" ref="G73:G135" si="7">F73-H73</f>
        <v>69.694500000000005</v>
      </c>
      <c r="H73" s="46">
        <f t="shared" ref="H73:H132" si="8">F73*$H$4</f>
        <v>2.1555</v>
      </c>
      <c r="I73" s="41">
        <v>0</v>
      </c>
      <c r="J73" s="46">
        <f t="shared" ref="J73:J135" si="9">I73*$J$4</f>
        <v>0</v>
      </c>
      <c r="K73" s="46">
        <f t="shared" ref="K73:K135" si="10">J73-L73</f>
        <v>0</v>
      </c>
      <c r="L73" s="46">
        <f t="shared" ref="L73:L135" si="11">J73*$L$4</f>
        <v>0</v>
      </c>
    </row>
    <row r="74" spans="1:12" s="55" customFormat="1" ht="30" customHeight="1" x14ac:dyDescent="0.25">
      <c r="A74" s="41"/>
      <c r="B74" s="41" t="s">
        <v>107</v>
      </c>
      <c r="C74" s="41" t="s">
        <v>116</v>
      </c>
      <c r="D74" s="41" t="s">
        <v>318</v>
      </c>
      <c r="E74" s="41">
        <v>6539</v>
      </c>
      <c r="F74" s="46">
        <f t="shared" si="6"/>
        <v>326.95000000000005</v>
      </c>
      <c r="G74" s="46">
        <f t="shared" si="7"/>
        <v>317.14150000000006</v>
      </c>
      <c r="H74" s="46">
        <f t="shared" si="8"/>
        <v>9.8085000000000004</v>
      </c>
      <c r="I74" s="41">
        <v>0</v>
      </c>
      <c r="J74" s="46">
        <f t="shared" si="9"/>
        <v>0</v>
      </c>
      <c r="K74" s="46">
        <f t="shared" si="10"/>
        <v>0</v>
      </c>
      <c r="L74" s="46">
        <f t="shared" si="11"/>
        <v>0</v>
      </c>
    </row>
    <row r="75" spans="1:12" s="55" customFormat="1" ht="30" customHeight="1" x14ac:dyDescent="0.25">
      <c r="A75" s="41"/>
      <c r="B75" s="41" t="s">
        <v>107</v>
      </c>
      <c r="C75" s="41" t="s">
        <v>117</v>
      </c>
      <c r="D75" s="41" t="s">
        <v>318</v>
      </c>
      <c r="E75" s="41">
        <v>15387</v>
      </c>
      <c r="F75" s="46">
        <f t="shared" si="6"/>
        <v>769.35</v>
      </c>
      <c r="G75" s="46">
        <f t="shared" si="7"/>
        <v>746.26949999999999</v>
      </c>
      <c r="H75" s="46">
        <f t="shared" si="8"/>
        <v>23.080500000000001</v>
      </c>
      <c r="I75" s="41">
        <v>0</v>
      </c>
      <c r="J75" s="46">
        <f t="shared" si="9"/>
        <v>0</v>
      </c>
      <c r="K75" s="46">
        <f t="shared" si="10"/>
        <v>0</v>
      </c>
      <c r="L75" s="46">
        <f t="shared" si="11"/>
        <v>0</v>
      </c>
    </row>
    <row r="76" spans="1:12" s="55" customFormat="1" ht="30" customHeight="1" x14ac:dyDescent="0.25">
      <c r="A76" s="41"/>
      <c r="B76" s="41" t="s">
        <v>107</v>
      </c>
      <c r="C76" s="41" t="s">
        <v>118</v>
      </c>
      <c r="D76" s="41" t="s">
        <v>318</v>
      </c>
      <c r="E76" s="41">
        <v>4510</v>
      </c>
      <c r="F76" s="46">
        <f t="shared" si="6"/>
        <v>225.5</v>
      </c>
      <c r="G76" s="46">
        <f t="shared" si="7"/>
        <v>218.73500000000001</v>
      </c>
      <c r="H76" s="46">
        <f t="shared" si="8"/>
        <v>6.7649999999999997</v>
      </c>
      <c r="I76" s="41">
        <v>0</v>
      </c>
      <c r="J76" s="46">
        <f t="shared" si="9"/>
        <v>0</v>
      </c>
      <c r="K76" s="46">
        <f t="shared" si="10"/>
        <v>0</v>
      </c>
      <c r="L76" s="46">
        <f t="shared" si="11"/>
        <v>0</v>
      </c>
    </row>
    <row r="77" spans="1:12" s="55" customFormat="1" ht="30" customHeight="1" x14ac:dyDescent="0.25">
      <c r="A77" s="41"/>
      <c r="B77" s="41" t="s">
        <v>107</v>
      </c>
      <c r="C77" s="41" t="s">
        <v>350</v>
      </c>
      <c r="D77" s="41" t="s">
        <v>318</v>
      </c>
      <c r="E77" s="41">
        <v>0</v>
      </c>
      <c r="F77" s="46">
        <f t="shared" si="6"/>
        <v>0</v>
      </c>
      <c r="G77" s="46">
        <f t="shared" si="7"/>
        <v>0</v>
      </c>
      <c r="H77" s="46">
        <f t="shared" si="8"/>
        <v>0</v>
      </c>
      <c r="I77" s="41">
        <v>0</v>
      </c>
      <c r="J77" s="46">
        <f t="shared" si="9"/>
        <v>0</v>
      </c>
      <c r="K77" s="46">
        <f t="shared" si="10"/>
        <v>0</v>
      </c>
      <c r="L77" s="46">
        <f t="shared" si="11"/>
        <v>0</v>
      </c>
    </row>
    <row r="78" spans="1:12" s="55" customFormat="1" ht="30" customHeight="1" x14ac:dyDescent="0.25">
      <c r="A78" s="41"/>
      <c r="B78" s="41" t="s">
        <v>284</v>
      </c>
      <c r="C78" s="41" t="s">
        <v>285</v>
      </c>
      <c r="D78" s="41" t="s">
        <v>318</v>
      </c>
      <c r="E78" s="41">
        <v>258732</v>
      </c>
      <c r="F78" s="46">
        <f t="shared" si="6"/>
        <v>12936.6</v>
      </c>
      <c r="G78" s="46">
        <f t="shared" si="7"/>
        <v>12548.502</v>
      </c>
      <c r="H78" s="46">
        <f t="shared" si="8"/>
        <v>388.09800000000001</v>
      </c>
      <c r="I78" s="41">
        <v>936</v>
      </c>
      <c r="J78" s="46">
        <f t="shared" si="9"/>
        <v>187.20000000000002</v>
      </c>
      <c r="K78" s="46">
        <f t="shared" si="10"/>
        <v>181.584</v>
      </c>
      <c r="L78" s="46">
        <f t="shared" si="11"/>
        <v>5.6160000000000005</v>
      </c>
    </row>
    <row r="79" spans="1:12" s="55" customFormat="1" ht="30" customHeight="1" x14ac:dyDescent="0.25">
      <c r="A79" s="41"/>
      <c r="B79" s="41" t="s">
        <v>119</v>
      </c>
      <c r="C79" s="41" t="s">
        <v>120</v>
      </c>
      <c r="D79" s="41" t="s">
        <v>318</v>
      </c>
      <c r="E79" s="41">
        <v>0</v>
      </c>
      <c r="F79" s="46">
        <f t="shared" si="6"/>
        <v>0</v>
      </c>
      <c r="G79" s="46">
        <f t="shared" si="7"/>
        <v>0</v>
      </c>
      <c r="H79" s="46">
        <f t="shared" si="8"/>
        <v>0</v>
      </c>
      <c r="I79" s="41">
        <v>0</v>
      </c>
      <c r="J79" s="46">
        <f t="shared" si="9"/>
        <v>0</v>
      </c>
      <c r="K79" s="46">
        <f t="shared" si="10"/>
        <v>0</v>
      </c>
      <c r="L79" s="46">
        <f t="shared" si="11"/>
        <v>0</v>
      </c>
    </row>
    <row r="80" spans="1:12" s="55" customFormat="1" ht="30" customHeight="1" x14ac:dyDescent="0.25">
      <c r="A80" s="41"/>
      <c r="B80" s="41" t="s">
        <v>119</v>
      </c>
      <c r="C80" s="41" t="s">
        <v>121</v>
      </c>
      <c r="D80" s="41" t="s">
        <v>318</v>
      </c>
      <c r="E80" s="41">
        <v>0</v>
      </c>
      <c r="F80" s="46">
        <f t="shared" si="6"/>
        <v>0</v>
      </c>
      <c r="G80" s="46">
        <f t="shared" si="7"/>
        <v>0</v>
      </c>
      <c r="H80" s="46">
        <f t="shared" si="8"/>
        <v>0</v>
      </c>
      <c r="I80" s="41">
        <v>0</v>
      </c>
      <c r="J80" s="46">
        <f t="shared" si="9"/>
        <v>0</v>
      </c>
      <c r="K80" s="46">
        <f t="shared" si="10"/>
        <v>0</v>
      </c>
      <c r="L80" s="46">
        <f t="shared" si="11"/>
        <v>0</v>
      </c>
    </row>
    <row r="81" spans="1:13" s="55" customFormat="1" ht="30" customHeight="1" x14ac:dyDescent="0.25">
      <c r="A81" s="41"/>
      <c r="B81" s="41" t="s">
        <v>119</v>
      </c>
      <c r="C81" s="41" t="s">
        <v>122</v>
      </c>
      <c r="D81" s="41" t="s">
        <v>318</v>
      </c>
      <c r="E81" s="41">
        <v>24660</v>
      </c>
      <c r="F81" s="46">
        <f t="shared" si="6"/>
        <v>1233</v>
      </c>
      <c r="G81" s="46">
        <f t="shared" si="7"/>
        <v>1196.01</v>
      </c>
      <c r="H81" s="46">
        <f t="shared" si="8"/>
        <v>36.99</v>
      </c>
      <c r="I81" s="41">
        <v>0</v>
      </c>
      <c r="J81" s="46">
        <f t="shared" si="9"/>
        <v>0</v>
      </c>
      <c r="K81" s="46">
        <f t="shared" si="10"/>
        <v>0</v>
      </c>
      <c r="L81" s="46">
        <f t="shared" si="11"/>
        <v>0</v>
      </c>
    </row>
    <row r="82" spans="1:13" s="55" customFormat="1" ht="30" customHeight="1" x14ac:dyDescent="0.25">
      <c r="A82" s="41"/>
      <c r="B82" s="41" t="s">
        <v>119</v>
      </c>
      <c r="C82" s="41" t="s">
        <v>123</v>
      </c>
      <c r="D82" s="41" t="s">
        <v>318</v>
      </c>
      <c r="E82" s="41">
        <v>3575</v>
      </c>
      <c r="F82" s="46">
        <f t="shared" si="6"/>
        <v>178.75</v>
      </c>
      <c r="G82" s="46">
        <f t="shared" si="7"/>
        <v>173.38749999999999</v>
      </c>
      <c r="H82" s="46">
        <f t="shared" si="8"/>
        <v>5.3624999999999998</v>
      </c>
      <c r="I82" s="41">
        <v>0</v>
      </c>
      <c r="J82" s="46">
        <f t="shared" si="9"/>
        <v>0</v>
      </c>
      <c r="K82" s="46">
        <f t="shared" si="10"/>
        <v>0</v>
      </c>
      <c r="L82" s="46">
        <f t="shared" si="11"/>
        <v>0</v>
      </c>
    </row>
    <row r="83" spans="1:13" s="55" customFormat="1" ht="30" customHeight="1" x14ac:dyDescent="0.25">
      <c r="A83" s="41"/>
      <c r="B83" s="41" t="s">
        <v>119</v>
      </c>
      <c r="C83" s="41" t="s">
        <v>124</v>
      </c>
      <c r="D83" s="41" t="s">
        <v>318</v>
      </c>
      <c r="E83" s="41">
        <v>14715</v>
      </c>
      <c r="F83" s="46">
        <f t="shared" si="6"/>
        <v>735.75</v>
      </c>
      <c r="G83" s="46">
        <f t="shared" si="7"/>
        <v>713.67750000000001</v>
      </c>
      <c r="H83" s="46">
        <f t="shared" si="8"/>
        <v>22.072499999999998</v>
      </c>
      <c r="I83" s="41">
        <v>0</v>
      </c>
      <c r="J83" s="46">
        <f t="shared" si="9"/>
        <v>0</v>
      </c>
      <c r="K83" s="46">
        <f t="shared" si="10"/>
        <v>0</v>
      </c>
      <c r="L83" s="46">
        <f t="shared" si="11"/>
        <v>0</v>
      </c>
    </row>
    <row r="84" spans="1:13" s="55" customFormat="1" ht="30" customHeight="1" x14ac:dyDescent="0.25">
      <c r="A84" s="41"/>
      <c r="B84" s="41" t="s">
        <v>119</v>
      </c>
      <c r="C84" s="41" t="s">
        <v>125</v>
      </c>
      <c r="D84" s="41" t="s">
        <v>318</v>
      </c>
      <c r="E84" s="41">
        <v>24955</v>
      </c>
      <c r="F84" s="46">
        <f t="shared" si="6"/>
        <v>1247.75</v>
      </c>
      <c r="G84" s="46">
        <f t="shared" si="7"/>
        <v>1210.3175000000001</v>
      </c>
      <c r="H84" s="46">
        <f t="shared" si="8"/>
        <v>37.432499999999997</v>
      </c>
      <c r="I84" s="41">
        <v>0</v>
      </c>
      <c r="J84" s="46">
        <f t="shared" si="9"/>
        <v>0</v>
      </c>
      <c r="K84" s="46">
        <f t="shared" si="10"/>
        <v>0</v>
      </c>
      <c r="L84" s="46">
        <f t="shared" si="11"/>
        <v>0</v>
      </c>
    </row>
    <row r="85" spans="1:13" s="55" customFormat="1" ht="30" customHeight="1" x14ac:dyDescent="0.25">
      <c r="A85" s="41"/>
      <c r="B85" s="41" t="s">
        <v>126</v>
      </c>
      <c r="C85" s="41" t="s">
        <v>127</v>
      </c>
      <c r="D85" s="41" t="s">
        <v>318</v>
      </c>
      <c r="E85" s="41">
        <v>2263</v>
      </c>
      <c r="F85" s="46">
        <f t="shared" si="6"/>
        <v>113.15</v>
      </c>
      <c r="G85" s="46">
        <f t="shared" si="7"/>
        <v>113.15</v>
      </c>
      <c r="H85" s="57">
        <v>0</v>
      </c>
      <c r="I85" s="41">
        <v>0</v>
      </c>
      <c r="J85" s="46">
        <f t="shared" si="9"/>
        <v>0</v>
      </c>
      <c r="K85" s="46">
        <f t="shared" si="10"/>
        <v>0</v>
      </c>
      <c r="L85" s="46">
        <f t="shared" si="11"/>
        <v>0</v>
      </c>
      <c r="M85" s="63"/>
    </row>
    <row r="86" spans="1:13" s="55" customFormat="1" ht="30" customHeight="1" x14ac:dyDescent="0.25">
      <c r="A86" s="41"/>
      <c r="B86" s="41" t="s">
        <v>138</v>
      </c>
      <c r="C86" s="41" t="s">
        <v>140</v>
      </c>
      <c r="D86" s="41" t="s">
        <v>318</v>
      </c>
      <c r="E86" s="41">
        <v>8747</v>
      </c>
      <c r="F86" s="46">
        <f t="shared" si="6"/>
        <v>437.35</v>
      </c>
      <c r="G86" s="46">
        <f t="shared" si="7"/>
        <v>424.22950000000003</v>
      </c>
      <c r="H86" s="46">
        <f t="shared" si="8"/>
        <v>13.1205</v>
      </c>
      <c r="I86" s="41">
        <v>28877</v>
      </c>
      <c r="J86" s="46">
        <f t="shared" si="9"/>
        <v>5775.4000000000005</v>
      </c>
      <c r="K86" s="46">
        <f t="shared" si="10"/>
        <v>5602.1380000000008</v>
      </c>
      <c r="L86" s="46">
        <f t="shared" si="11"/>
        <v>173.262</v>
      </c>
    </row>
    <row r="87" spans="1:13" s="55" customFormat="1" ht="30" customHeight="1" x14ac:dyDescent="0.25">
      <c r="A87" s="41"/>
      <c r="B87" s="41" t="s">
        <v>138</v>
      </c>
      <c r="C87" s="41" t="s">
        <v>149</v>
      </c>
      <c r="D87" s="41" t="s">
        <v>318</v>
      </c>
      <c r="E87" s="41">
        <v>126318</v>
      </c>
      <c r="F87" s="46">
        <f t="shared" si="6"/>
        <v>6315.9000000000005</v>
      </c>
      <c r="G87" s="46">
        <f t="shared" si="7"/>
        <v>6126.4230000000007</v>
      </c>
      <c r="H87" s="46">
        <f t="shared" si="8"/>
        <v>189.477</v>
      </c>
      <c r="I87" s="41">
        <v>33106</v>
      </c>
      <c r="J87" s="46">
        <f t="shared" si="9"/>
        <v>6621.2000000000007</v>
      </c>
      <c r="K87" s="46">
        <f t="shared" si="10"/>
        <v>6422.5640000000003</v>
      </c>
      <c r="L87" s="46">
        <f t="shared" si="11"/>
        <v>198.63600000000002</v>
      </c>
    </row>
    <row r="88" spans="1:13" s="55" customFormat="1" ht="30" customHeight="1" x14ac:dyDescent="0.25">
      <c r="A88" s="41"/>
      <c r="B88" s="41" t="s">
        <v>138</v>
      </c>
      <c r="C88" s="41" t="s">
        <v>150</v>
      </c>
      <c r="D88" s="41" t="s">
        <v>318</v>
      </c>
      <c r="E88" s="41">
        <v>45945</v>
      </c>
      <c r="F88" s="46">
        <f t="shared" si="6"/>
        <v>2297.25</v>
      </c>
      <c r="G88" s="46">
        <f t="shared" si="7"/>
        <v>2228.3325</v>
      </c>
      <c r="H88" s="46">
        <f t="shared" si="8"/>
        <v>68.917500000000004</v>
      </c>
      <c r="I88" s="41">
        <v>12042</v>
      </c>
      <c r="J88" s="46">
        <f t="shared" si="9"/>
        <v>2408.4</v>
      </c>
      <c r="K88" s="46">
        <f t="shared" si="10"/>
        <v>2336.1480000000001</v>
      </c>
      <c r="L88" s="46">
        <f t="shared" si="11"/>
        <v>72.251999999999995</v>
      </c>
    </row>
    <row r="89" spans="1:13" s="55" customFormat="1" ht="30" customHeight="1" x14ac:dyDescent="0.25">
      <c r="A89" s="41"/>
      <c r="B89" s="41" t="s">
        <v>128</v>
      </c>
      <c r="C89" s="41" t="s">
        <v>129</v>
      </c>
      <c r="D89" s="41" t="s">
        <v>318</v>
      </c>
      <c r="E89" s="41">
        <v>0</v>
      </c>
      <c r="F89" s="46">
        <f t="shared" si="6"/>
        <v>0</v>
      </c>
      <c r="G89" s="46">
        <f t="shared" si="7"/>
        <v>0</v>
      </c>
      <c r="H89" s="46">
        <f t="shared" si="8"/>
        <v>0</v>
      </c>
      <c r="I89" s="41">
        <v>0</v>
      </c>
      <c r="J89" s="46">
        <f t="shared" si="9"/>
        <v>0</v>
      </c>
      <c r="K89" s="46">
        <f t="shared" si="10"/>
        <v>0</v>
      </c>
      <c r="L89" s="46">
        <f t="shared" si="11"/>
        <v>0</v>
      </c>
    </row>
    <row r="90" spans="1:13" s="55" customFormat="1" ht="30" customHeight="1" x14ac:dyDescent="0.25">
      <c r="A90" s="41"/>
      <c r="B90" s="41" t="s">
        <v>128</v>
      </c>
      <c r="C90" s="41" t="s">
        <v>130</v>
      </c>
      <c r="D90" s="41" t="s">
        <v>318</v>
      </c>
      <c r="E90" s="41">
        <v>790</v>
      </c>
      <c r="F90" s="46">
        <f t="shared" si="6"/>
        <v>39.5</v>
      </c>
      <c r="G90" s="46">
        <v>38.31</v>
      </c>
      <c r="H90" s="46">
        <f t="shared" si="8"/>
        <v>1.1850000000000001</v>
      </c>
      <c r="I90" s="41">
        <v>0</v>
      </c>
      <c r="J90" s="46">
        <f t="shared" si="9"/>
        <v>0</v>
      </c>
      <c r="K90" s="46">
        <f t="shared" si="10"/>
        <v>0</v>
      </c>
      <c r="L90" s="46">
        <f t="shared" si="11"/>
        <v>0</v>
      </c>
    </row>
    <row r="91" spans="1:13" s="55" customFormat="1" ht="30" customHeight="1" x14ac:dyDescent="0.25">
      <c r="A91" s="41"/>
      <c r="B91" s="41" t="s">
        <v>128</v>
      </c>
      <c r="C91" s="41" t="s">
        <v>131</v>
      </c>
      <c r="D91" s="41" t="s">
        <v>318</v>
      </c>
      <c r="E91" s="41">
        <v>1820</v>
      </c>
      <c r="F91" s="46">
        <f t="shared" si="6"/>
        <v>91</v>
      </c>
      <c r="G91" s="46">
        <f t="shared" si="7"/>
        <v>88.27</v>
      </c>
      <c r="H91" s="46">
        <f t="shared" si="8"/>
        <v>2.73</v>
      </c>
      <c r="I91" s="41">
        <v>0</v>
      </c>
      <c r="J91" s="46">
        <f t="shared" si="9"/>
        <v>0</v>
      </c>
      <c r="K91" s="46">
        <f t="shared" si="10"/>
        <v>0</v>
      </c>
      <c r="L91" s="46">
        <f t="shared" si="11"/>
        <v>0</v>
      </c>
    </row>
    <row r="92" spans="1:13" s="55" customFormat="1" ht="30" customHeight="1" x14ac:dyDescent="0.25">
      <c r="A92" s="41"/>
      <c r="B92" s="41" t="s">
        <v>132</v>
      </c>
      <c r="C92" s="41" t="s">
        <v>133</v>
      </c>
      <c r="D92" s="41" t="s">
        <v>318</v>
      </c>
      <c r="E92" s="41">
        <v>2190</v>
      </c>
      <c r="F92" s="46">
        <f t="shared" si="6"/>
        <v>109.5</v>
      </c>
      <c r="G92" s="46">
        <f t="shared" si="7"/>
        <v>106.5</v>
      </c>
      <c r="H92" s="46">
        <v>3</v>
      </c>
      <c r="I92" s="41">
        <v>0</v>
      </c>
      <c r="J92" s="46">
        <f t="shared" si="9"/>
        <v>0</v>
      </c>
      <c r="K92" s="46">
        <f t="shared" si="10"/>
        <v>0</v>
      </c>
      <c r="L92" s="46">
        <f t="shared" si="11"/>
        <v>0</v>
      </c>
    </row>
    <row r="93" spans="1:13" s="55" customFormat="1" ht="30" customHeight="1" x14ac:dyDescent="0.25">
      <c r="A93" s="41"/>
      <c r="B93" s="41" t="s">
        <v>134</v>
      </c>
      <c r="C93" s="41" t="s">
        <v>135</v>
      </c>
      <c r="D93" s="41" t="s">
        <v>318</v>
      </c>
      <c r="E93" s="41">
        <v>3000</v>
      </c>
      <c r="F93" s="46">
        <f t="shared" si="6"/>
        <v>150</v>
      </c>
      <c r="G93" s="46">
        <f t="shared" si="7"/>
        <v>145.5</v>
      </c>
      <c r="H93" s="46">
        <f t="shared" si="8"/>
        <v>4.5</v>
      </c>
      <c r="I93" s="41">
        <v>0</v>
      </c>
      <c r="J93" s="46">
        <f t="shared" si="9"/>
        <v>0</v>
      </c>
      <c r="K93" s="46">
        <f t="shared" si="10"/>
        <v>0</v>
      </c>
      <c r="L93" s="46">
        <f t="shared" si="11"/>
        <v>0</v>
      </c>
    </row>
    <row r="94" spans="1:13" s="55" customFormat="1" ht="30" customHeight="1" x14ac:dyDescent="0.25">
      <c r="A94" s="41" t="s">
        <v>321</v>
      </c>
      <c r="B94" s="41" t="s">
        <v>320</v>
      </c>
      <c r="C94" s="41" t="s">
        <v>225</v>
      </c>
      <c r="D94" s="41" t="s">
        <v>318</v>
      </c>
      <c r="E94" s="41">
        <v>434</v>
      </c>
      <c r="F94" s="46">
        <f t="shared" si="6"/>
        <v>21.700000000000003</v>
      </c>
      <c r="G94" s="46">
        <f t="shared" si="7"/>
        <v>21.049000000000003</v>
      </c>
      <c r="H94" s="46">
        <f t="shared" si="8"/>
        <v>0.65100000000000002</v>
      </c>
      <c r="I94" s="41">
        <v>23206</v>
      </c>
      <c r="J94" s="46">
        <f t="shared" si="9"/>
        <v>4641.2</v>
      </c>
      <c r="K94" s="46">
        <f t="shared" si="10"/>
        <v>4501.9639999999999</v>
      </c>
      <c r="L94" s="46">
        <f t="shared" si="11"/>
        <v>139.23599999999999</v>
      </c>
    </row>
    <row r="95" spans="1:13" s="55" customFormat="1" ht="30" customHeight="1" x14ac:dyDescent="0.25">
      <c r="A95" s="41" t="s">
        <v>321</v>
      </c>
      <c r="B95" s="41" t="s">
        <v>320</v>
      </c>
      <c r="C95" s="41" t="s">
        <v>226</v>
      </c>
      <c r="D95" s="41" t="s">
        <v>318</v>
      </c>
      <c r="E95" s="41">
        <v>554</v>
      </c>
      <c r="F95" s="46">
        <f t="shared" si="6"/>
        <v>27.700000000000003</v>
      </c>
      <c r="G95" s="46">
        <f t="shared" si="7"/>
        <v>26.869000000000003</v>
      </c>
      <c r="H95" s="46">
        <f t="shared" si="8"/>
        <v>0.83100000000000007</v>
      </c>
      <c r="I95" s="41">
        <v>300</v>
      </c>
      <c r="J95" s="46">
        <f t="shared" si="9"/>
        <v>60</v>
      </c>
      <c r="K95" s="46">
        <f t="shared" si="10"/>
        <v>58.2</v>
      </c>
      <c r="L95" s="46">
        <f t="shared" si="11"/>
        <v>1.7999999999999998</v>
      </c>
    </row>
    <row r="96" spans="1:13" s="55" customFormat="1" ht="30" customHeight="1" x14ac:dyDescent="0.25">
      <c r="A96" s="41" t="s">
        <v>321</v>
      </c>
      <c r="B96" s="41" t="s">
        <v>320</v>
      </c>
      <c r="C96" s="41" t="s">
        <v>227</v>
      </c>
      <c r="D96" s="41" t="s">
        <v>318</v>
      </c>
      <c r="E96" s="41">
        <v>116</v>
      </c>
      <c r="F96" s="46">
        <f t="shared" si="6"/>
        <v>5.8000000000000007</v>
      </c>
      <c r="G96" s="46">
        <f t="shared" si="7"/>
        <v>5.6260000000000003</v>
      </c>
      <c r="H96" s="46">
        <f t="shared" si="8"/>
        <v>0.17400000000000002</v>
      </c>
      <c r="I96" s="41">
        <v>0</v>
      </c>
      <c r="J96" s="46">
        <f t="shared" si="9"/>
        <v>0</v>
      </c>
      <c r="K96" s="46">
        <f t="shared" si="10"/>
        <v>0</v>
      </c>
      <c r="L96" s="46">
        <f t="shared" si="11"/>
        <v>0</v>
      </c>
    </row>
    <row r="97" spans="1:13" s="55" customFormat="1" ht="30" customHeight="1" x14ac:dyDescent="0.25">
      <c r="A97" s="41" t="s">
        <v>321</v>
      </c>
      <c r="B97" s="41" t="s">
        <v>320</v>
      </c>
      <c r="C97" s="41" t="s">
        <v>228</v>
      </c>
      <c r="D97" s="41" t="s">
        <v>318</v>
      </c>
      <c r="E97" s="41">
        <v>395</v>
      </c>
      <c r="F97" s="46">
        <f t="shared" si="6"/>
        <v>19.75</v>
      </c>
      <c r="G97" s="46">
        <f t="shared" si="7"/>
        <v>19.157499999999999</v>
      </c>
      <c r="H97" s="46">
        <f t="shared" si="8"/>
        <v>0.59250000000000003</v>
      </c>
      <c r="I97" s="41">
        <v>600</v>
      </c>
      <c r="J97" s="46">
        <f t="shared" si="9"/>
        <v>120</v>
      </c>
      <c r="K97" s="46">
        <f t="shared" si="10"/>
        <v>116.4</v>
      </c>
      <c r="L97" s="46">
        <f t="shared" si="11"/>
        <v>3.5999999999999996</v>
      </c>
    </row>
    <row r="98" spans="1:13" s="55" customFormat="1" ht="30" customHeight="1" x14ac:dyDescent="0.25">
      <c r="A98" s="41" t="s">
        <v>321</v>
      </c>
      <c r="B98" s="41" t="s">
        <v>320</v>
      </c>
      <c r="C98" s="41" t="s">
        <v>229</v>
      </c>
      <c r="D98" s="41" t="s">
        <v>318</v>
      </c>
      <c r="E98" s="41">
        <v>32412</v>
      </c>
      <c r="F98" s="46">
        <f t="shared" si="6"/>
        <v>1620.6000000000001</v>
      </c>
      <c r="G98" s="46">
        <f t="shared" si="7"/>
        <v>1571.9820000000002</v>
      </c>
      <c r="H98" s="46">
        <f t="shared" si="8"/>
        <v>48.618000000000002</v>
      </c>
      <c r="I98" s="41">
        <v>168047</v>
      </c>
      <c r="J98" s="46">
        <f t="shared" si="9"/>
        <v>33609.4</v>
      </c>
      <c r="K98" s="46">
        <f t="shared" si="10"/>
        <v>32601.118000000002</v>
      </c>
      <c r="L98" s="46">
        <f t="shared" si="11"/>
        <v>1008.282</v>
      </c>
    </row>
    <row r="99" spans="1:13" s="55" customFormat="1" ht="30" customHeight="1" x14ac:dyDescent="0.25">
      <c r="A99" s="41" t="s">
        <v>321</v>
      </c>
      <c r="B99" s="41" t="s">
        <v>320</v>
      </c>
      <c r="C99" s="41" t="s">
        <v>230</v>
      </c>
      <c r="D99" s="41" t="s">
        <v>318</v>
      </c>
      <c r="E99" s="41">
        <v>0</v>
      </c>
      <c r="F99" s="46">
        <f t="shared" si="6"/>
        <v>0</v>
      </c>
      <c r="G99" s="46">
        <f t="shared" si="7"/>
        <v>0</v>
      </c>
      <c r="H99" s="46">
        <f t="shared" si="8"/>
        <v>0</v>
      </c>
      <c r="I99" s="41">
        <v>0</v>
      </c>
      <c r="J99" s="46">
        <f t="shared" si="9"/>
        <v>0</v>
      </c>
      <c r="K99" s="46">
        <f t="shared" si="10"/>
        <v>0</v>
      </c>
      <c r="L99" s="46">
        <f t="shared" si="11"/>
        <v>0</v>
      </c>
    </row>
    <row r="100" spans="1:13" s="55" customFormat="1" ht="30" customHeight="1" x14ac:dyDescent="0.25">
      <c r="A100" s="41" t="s">
        <v>321</v>
      </c>
      <c r="B100" s="41" t="s">
        <v>320</v>
      </c>
      <c r="C100" s="41" t="s">
        <v>231</v>
      </c>
      <c r="D100" s="41" t="s">
        <v>318</v>
      </c>
      <c r="E100" s="41">
        <v>384</v>
      </c>
      <c r="F100" s="46">
        <f t="shared" si="6"/>
        <v>19.200000000000003</v>
      </c>
      <c r="G100" s="46">
        <f t="shared" si="7"/>
        <v>18.624000000000002</v>
      </c>
      <c r="H100" s="46">
        <f t="shared" si="8"/>
        <v>0.57600000000000007</v>
      </c>
      <c r="I100" s="41">
        <v>29141</v>
      </c>
      <c r="J100" s="46">
        <f t="shared" si="9"/>
        <v>5828.2000000000007</v>
      </c>
      <c r="K100" s="46">
        <f t="shared" si="10"/>
        <v>5653.3540000000012</v>
      </c>
      <c r="L100" s="46">
        <f t="shared" si="11"/>
        <v>174.846</v>
      </c>
    </row>
    <row r="101" spans="1:13" s="55" customFormat="1" ht="30" customHeight="1" x14ac:dyDescent="0.25">
      <c r="A101" s="41" t="s">
        <v>321</v>
      </c>
      <c r="B101" s="41" t="s">
        <v>320</v>
      </c>
      <c r="C101" s="41" t="s">
        <v>232</v>
      </c>
      <c r="D101" s="41" t="s">
        <v>318</v>
      </c>
      <c r="E101" s="41">
        <v>2258</v>
      </c>
      <c r="F101" s="46">
        <f t="shared" si="6"/>
        <v>112.9</v>
      </c>
      <c r="G101" s="46">
        <f t="shared" si="7"/>
        <v>109.51300000000001</v>
      </c>
      <c r="H101" s="46">
        <f t="shared" si="8"/>
        <v>3.387</v>
      </c>
      <c r="I101" s="41">
        <v>8471</v>
      </c>
      <c r="J101" s="46">
        <f t="shared" si="9"/>
        <v>1694.2</v>
      </c>
      <c r="K101" s="46">
        <f t="shared" si="10"/>
        <v>1643.374</v>
      </c>
      <c r="L101" s="46">
        <f t="shared" si="11"/>
        <v>50.826000000000001</v>
      </c>
    </row>
    <row r="102" spans="1:13" s="55" customFormat="1" ht="30" customHeight="1" x14ac:dyDescent="0.25">
      <c r="A102" s="41" t="s">
        <v>321</v>
      </c>
      <c r="B102" s="41" t="s">
        <v>320</v>
      </c>
      <c r="C102" s="41" t="s">
        <v>233</v>
      </c>
      <c r="D102" s="41" t="s">
        <v>318</v>
      </c>
      <c r="E102" s="41">
        <v>0</v>
      </c>
      <c r="F102" s="46">
        <f t="shared" si="6"/>
        <v>0</v>
      </c>
      <c r="G102" s="46">
        <f t="shared" si="7"/>
        <v>0</v>
      </c>
      <c r="H102" s="46">
        <f t="shared" si="8"/>
        <v>0</v>
      </c>
      <c r="I102" s="41">
        <v>0</v>
      </c>
      <c r="J102" s="46">
        <f t="shared" si="9"/>
        <v>0</v>
      </c>
      <c r="K102" s="46">
        <f t="shared" si="10"/>
        <v>0</v>
      </c>
      <c r="L102" s="46">
        <f t="shared" si="11"/>
        <v>0</v>
      </c>
    </row>
    <row r="103" spans="1:13" s="55" customFormat="1" ht="60" x14ac:dyDescent="0.25">
      <c r="A103" s="41" t="s">
        <v>321</v>
      </c>
      <c r="B103" s="41" t="s">
        <v>320</v>
      </c>
      <c r="C103" s="41" t="s">
        <v>343</v>
      </c>
      <c r="D103" s="41" t="s">
        <v>318</v>
      </c>
      <c r="E103" s="41">
        <v>68</v>
      </c>
      <c r="F103" s="46">
        <f t="shared" si="6"/>
        <v>3.4000000000000004</v>
      </c>
      <c r="G103" s="46">
        <f t="shared" si="7"/>
        <v>3.2980000000000005</v>
      </c>
      <c r="H103" s="46">
        <f t="shared" si="8"/>
        <v>0.10200000000000001</v>
      </c>
      <c r="I103" s="41">
        <v>29946</v>
      </c>
      <c r="J103" s="46">
        <f t="shared" si="9"/>
        <v>5989.2000000000007</v>
      </c>
      <c r="K103" s="46">
        <f t="shared" si="10"/>
        <v>5809.5240000000003</v>
      </c>
      <c r="L103" s="46">
        <f t="shared" si="11"/>
        <v>179.67600000000002</v>
      </c>
    </row>
    <row r="104" spans="1:13" s="55" customFormat="1" ht="30" customHeight="1" x14ac:dyDescent="0.25">
      <c r="A104" s="42"/>
      <c r="B104" s="41" t="s">
        <v>310</v>
      </c>
      <c r="C104" s="41" t="s">
        <v>311</v>
      </c>
      <c r="D104" s="41" t="s">
        <v>318</v>
      </c>
      <c r="E104" s="41">
        <v>56502</v>
      </c>
      <c r="F104" s="46">
        <f t="shared" si="6"/>
        <v>2825.1000000000004</v>
      </c>
      <c r="G104" s="46">
        <f t="shared" si="7"/>
        <v>2740.3470000000002</v>
      </c>
      <c r="H104" s="46">
        <f t="shared" si="8"/>
        <v>84.753000000000014</v>
      </c>
      <c r="I104" s="41">
        <v>220512</v>
      </c>
      <c r="J104" s="46">
        <f t="shared" si="9"/>
        <v>44102.400000000001</v>
      </c>
      <c r="K104" s="46">
        <f t="shared" si="10"/>
        <v>42779.328000000001</v>
      </c>
      <c r="L104" s="46">
        <f t="shared" si="11"/>
        <v>1323.0719999999999</v>
      </c>
    </row>
    <row r="105" spans="1:13" s="55" customFormat="1" ht="30" customHeight="1" x14ac:dyDescent="0.25">
      <c r="A105" s="41"/>
      <c r="B105" s="41" t="s">
        <v>310</v>
      </c>
      <c r="C105" s="41" t="s">
        <v>312</v>
      </c>
      <c r="D105" s="41" t="s">
        <v>318</v>
      </c>
      <c r="E105" s="41">
        <v>64605</v>
      </c>
      <c r="F105" s="46">
        <v>3230.26</v>
      </c>
      <c r="G105" s="46">
        <f t="shared" si="7"/>
        <v>3133.3522000000003</v>
      </c>
      <c r="H105" s="46">
        <f t="shared" si="8"/>
        <v>96.907800000000009</v>
      </c>
      <c r="I105" s="41">
        <v>252135</v>
      </c>
      <c r="J105" s="46">
        <f t="shared" si="9"/>
        <v>50427</v>
      </c>
      <c r="K105" s="46">
        <f t="shared" si="10"/>
        <v>48914.19</v>
      </c>
      <c r="L105" s="46">
        <f t="shared" si="11"/>
        <v>1512.81</v>
      </c>
      <c r="M105" s="55" t="s">
        <v>344</v>
      </c>
    </row>
    <row r="106" spans="1:13" s="55" customFormat="1" ht="30" customHeight="1" x14ac:dyDescent="0.25">
      <c r="A106" s="41"/>
      <c r="B106" s="41" t="s">
        <v>310</v>
      </c>
      <c r="C106" s="41" t="s">
        <v>313</v>
      </c>
      <c r="D106" s="41" t="s">
        <v>318</v>
      </c>
      <c r="E106" s="41">
        <v>65833</v>
      </c>
      <c r="F106" s="46">
        <v>0</v>
      </c>
      <c r="G106" s="46">
        <v>0</v>
      </c>
      <c r="H106" s="46">
        <v>0</v>
      </c>
      <c r="I106" s="41">
        <v>256926</v>
      </c>
      <c r="J106" s="46">
        <v>45560.94</v>
      </c>
      <c r="K106" s="46">
        <v>45560.94</v>
      </c>
      <c r="L106" s="46">
        <v>0</v>
      </c>
      <c r="M106" s="55" t="s">
        <v>344</v>
      </c>
    </row>
    <row r="107" spans="1:13" s="55" customFormat="1" ht="30" customHeight="1" x14ac:dyDescent="0.25">
      <c r="A107" s="41"/>
      <c r="B107" s="41" t="s">
        <v>141</v>
      </c>
      <c r="C107" s="41" t="s">
        <v>142</v>
      </c>
      <c r="D107" s="41" t="s">
        <v>318</v>
      </c>
      <c r="E107" s="41">
        <v>19861</v>
      </c>
      <c r="F107" s="46">
        <f t="shared" si="6"/>
        <v>993.05000000000007</v>
      </c>
      <c r="G107" s="46">
        <f t="shared" si="7"/>
        <v>963.25850000000003</v>
      </c>
      <c r="H107" s="46">
        <f t="shared" si="8"/>
        <v>29.791499999999999</v>
      </c>
      <c r="I107" s="41">
        <v>0</v>
      </c>
      <c r="J107" s="46">
        <f t="shared" si="9"/>
        <v>0</v>
      </c>
      <c r="K107" s="46">
        <f t="shared" si="10"/>
        <v>0</v>
      </c>
      <c r="L107" s="46">
        <f t="shared" si="11"/>
        <v>0</v>
      </c>
    </row>
    <row r="108" spans="1:13" s="55" customFormat="1" ht="30" customHeight="1" x14ac:dyDescent="0.25">
      <c r="A108" s="41"/>
      <c r="B108" s="41" t="s">
        <v>141</v>
      </c>
      <c r="C108" s="41" t="s">
        <v>143</v>
      </c>
      <c r="D108" s="41" t="s">
        <v>318</v>
      </c>
      <c r="E108" s="41">
        <v>3528</v>
      </c>
      <c r="F108" s="46">
        <f t="shared" si="6"/>
        <v>176.4</v>
      </c>
      <c r="G108" s="46">
        <f t="shared" si="7"/>
        <v>171.108</v>
      </c>
      <c r="H108" s="46">
        <f t="shared" si="8"/>
        <v>5.2919999999999998</v>
      </c>
      <c r="I108" s="41">
        <v>0</v>
      </c>
      <c r="J108" s="46">
        <f t="shared" si="9"/>
        <v>0</v>
      </c>
      <c r="K108" s="46">
        <f t="shared" si="10"/>
        <v>0</v>
      </c>
      <c r="L108" s="46">
        <f t="shared" si="11"/>
        <v>0</v>
      </c>
    </row>
    <row r="109" spans="1:13" s="55" customFormat="1" ht="30" customHeight="1" x14ac:dyDescent="0.25">
      <c r="A109" s="41"/>
      <c r="B109" s="41" t="s">
        <v>141</v>
      </c>
      <c r="C109" s="41" t="s">
        <v>146</v>
      </c>
      <c r="D109" s="41" t="s">
        <v>318</v>
      </c>
      <c r="E109" s="41">
        <v>10420</v>
      </c>
      <c r="F109" s="46">
        <f t="shared" si="6"/>
        <v>521</v>
      </c>
      <c r="G109" s="46">
        <f t="shared" si="7"/>
        <v>505.37</v>
      </c>
      <c r="H109" s="46">
        <f t="shared" si="8"/>
        <v>15.629999999999999</v>
      </c>
      <c r="I109" s="41">
        <v>0</v>
      </c>
      <c r="J109" s="46">
        <f t="shared" si="9"/>
        <v>0</v>
      </c>
      <c r="K109" s="46">
        <f t="shared" si="10"/>
        <v>0</v>
      </c>
      <c r="L109" s="46">
        <f t="shared" si="11"/>
        <v>0</v>
      </c>
    </row>
    <row r="110" spans="1:13" s="55" customFormat="1" ht="30" customHeight="1" x14ac:dyDescent="0.25">
      <c r="A110" s="41"/>
      <c r="B110" s="41" t="s">
        <v>147</v>
      </c>
      <c r="C110" s="41" t="s">
        <v>148</v>
      </c>
      <c r="D110" s="41" t="s">
        <v>318</v>
      </c>
      <c r="E110" s="41">
        <v>595</v>
      </c>
      <c r="F110" s="46">
        <f t="shared" si="6"/>
        <v>29.75</v>
      </c>
      <c r="G110" s="46">
        <f t="shared" si="7"/>
        <v>29.75</v>
      </c>
      <c r="H110" s="57">
        <v>0</v>
      </c>
      <c r="I110" s="41">
        <v>75</v>
      </c>
      <c r="J110" s="46">
        <f t="shared" si="9"/>
        <v>15</v>
      </c>
      <c r="K110" s="46">
        <f t="shared" si="10"/>
        <v>15</v>
      </c>
      <c r="L110" s="57">
        <v>0</v>
      </c>
      <c r="M110" s="63"/>
    </row>
    <row r="111" spans="1:13" s="55" customFormat="1" ht="30" customHeight="1" x14ac:dyDescent="0.25">
      <c r="A111" s="41"/>
      <c r="B111" s="41" t="s">
        <v>151</v>
      </c>
      <c r="C111" s="41" t="s">
        <v>152</v>
      </c>
      <c r="D111" s="41" t="s">
        <v>318</v>
      </c>
      <c r="E111" s="41">
        <v>4364</v>
      </c>
      <c r="F111" s="46">
        <f t="shared" si="6"/>
        <v>218.20000000000002</v>
      </c>
      <c r="G111" s="46">
        <f t="shared" si="7"/>
        <v>218.20000000000002</v>
      </c>
      <c r="H111" s="57">
        <v>0</v>
      </c>
      <c r="I111" s="41">
        <v>0</v>
      </c>
      <c r="J111" s="46">
        <f t="shared" si="9"/>
        <v>0</v>
      </c>
      <c r="K111" s="46">
        <f t="shared" si="10"/>
        <v>0</v>
      </c>
      <c r="L111" s="46">
        <f t="shared" si="11"/>
        <v>0</v>
      </c>
      <c r="M111" s="63"/>
    </row>
    <row r="112" spans="1:13" s="55" customFormat="1" ht="30" customHeight="1" x14ac:dyDescent="0.25">
      <c r="A112" s="41"/>
      <c r="B112" s="41" t="s">
        <v>153</v>
      </c>
      <c r="C112" s="41" t="s">
        <v>154</v>
      </c>
      <c r="D112" s="41" t="s">
        <v>318</v>
      </c>
      <c r="E112" s="41">
        <v>0</v>
      </c>
      <c r="F112" s="46">
        <f t="shared" si="6"/>
        <v>0</v>
      </c>
      <c r="G112" s="46">
        <f t="shared" si="7"/>
        <v>0</v>
      </c>
      <c r="H112" s="46">
        <f t="shared" si="8"/>
        <v>0</v>
      </c>
      <c r="I112" s="41">
        <v>0</v>
      </c>
      <c r="J112" s="46">
        <f t="shared" si="9"/>
        <v>0</v>
      </c>
      <c r="K112" s="46">
        <f t="shared" si="10"/>
        <v>0</v>
      </c>
      <c r="L112" s="46">
        <f t="shared" si="11"/>
        <v>0</v>
      </c>
    </row>
    <row r="113" spans="1:13" s="55" customFormat="1" ht="30" customHeight="1" x14ac:dyDescent="0.25">
      <c r="A113" s="41"/>
      <c r="B113" s="41" t="s">
        <v>153</v>
      </c>
      <c r="C113" s="41" t="s">
        <v>155</v>
      </c>
      <c r="D113" s="41" t="s">
        <v>318</v>
      </c>
      <c r="E113" s="41">
        <v>0</v>
      </c>
      <c r="F113" s="46">
        <f t="shared" si="6"/>
        <v>0</v>
      </c>
      <c r="G113" s="46">
        <f t="shared" si="7"/>
        <v>0</v>
      </c>
      <c r="H113" s="46">
        <f t="shared" si="8"/>
        <v>0</v>
      </c>
      <c r="I113" s="41">
        <v>0</v>
      </c>
      <c r="J113" s="46">
        <f t="shared" si="9"/>
        <v>0</v>
      </c>
      <c r="K113" s="46">
        <f t="shared" si="10"/>
        <v>0</v>
      </c>
      <c r="L113" s="46">
        <f t="shared" si="11"/>
        <v>0</v>
      </c>
    </row>
    <row r="114" spans="1:13" s="55" customFormat="1" ht="30" customHeight="1" x14ac:dyDescent="0.25">
      <c r="A114" s="41"/>
      <c r="B114" s="41" t="s">
        <v>153</v>
      </c>
      <c r="C114" s="41" t="s">
        <v>156</v>
      </c>
      <c r="D114" s="41" t="s">
        <v>318</v>
      </c>
      <c r="E114" s="41">
        <v>0</v>
      </c>
      <c r="F114" s="46">
        <f t="shared" si="6"/>
        <v>0</v>
      </c>
      <c r="G114" s="46">
        <f t="shared" si="7"/>
        <v>0</v>
      </c>
      <c r="H114" s="46">
        <f t="shared" si="8"/>
        <v>0</v>
      </c>
      <c r="I114" s="41">
        <v>0</v>
      </c>
      <c r="J114" s="46">
        <f t="shared" si="9"/>
        <v>0</v>
      </c>
      <c r="K114" s="46">
        <f t="shared" si="10"/>
        <v>0</v>
      </c>
      <c r="L114" s="46">
        <f t="shared" si="11"/>
        <v>0</v>
      </c>
    </row>
    <row r="115" spans="1:13" s="55" customFormat="1" ht="30" customHeight="1" x14ac:dyDescent="0.25">
      <c r="A115" s="41"/>
      <c r="B115" s="41" t="s">
        <v>153</v>
      </c>
      <c r="C115" s="41" t="s">
        <v>157</v>
      </c>
      <c r="D115" s="41" t="s">
        <v>318</v>
      </c>
      <c r="E115" s="41">
        <v>0</v>
      </c>
      <c r="F115" s="46">
        <f t="shared" si="6"/>
        <v>0</v>
      </c>
      <c r="G115" s="46">
        <f t="shared" si="7"/>
        <v>0</v>
      </c>
      <c r="H115" s="46">
        <f t="shared" si="8"/>
        <v>0</v>
      </c>
      <c r="I115" s="41">
        <v>0</v>
      </c>
      <c r="J115" s="46">
        <f t="shared" si="9"/>
        <v>0</v>
      </c>
      <c r="K115" s="46">
        <f t="shared" si="10"/>
        <v>0</v>
      </c>
      <c r="L115" s="46">
        <f t="shared" si="11"/>
        <v>0</v>
      </c>
    </row>
    <row r="116" spans="1:13" s="55" customFormat="1" ht="30" customHeight="1" x14ac:dyDescent="0.25">
      <c r="A116" s="41"/>
      <c r="B116" s="41" t="s">
        <v>153</v>
      </c>
      <c r="C116" s="41" t="s">
        <v>158</v>
      </c>
      <c r="D116" s="41" t="s">
        <v>318</v>
      </c>
      <c r="E116" s="41">
        <v>0</v>
      </c>
      <c r="F116" s="46">
        <f t="shared" si="6"/>
        <v>0</v>
      </c>
      <c r="G116" s="46">
        <f t="shared" si="7"/>
        <v>0</v>
      </c>
      <c r="H116" s="46">
        <f t="shared" si="8"/>
        <v>0</v>
      </c>
      <c r="I116" s="41">
        <v>1477</v>
      </c>
      <c r="J116" s="46">
        <f t="shared" si="9"/>
        <v>295.40000000000003</v>
      </c>
      <c r="K116" s="46">
        <f t="shared" si="10"/>
        <v>286.53800000000001</v>
      </c>
      <c r="L116" s="46">
        <f t="shared" si="11"/>
        <v>8.8620000000000001</v>
      </c>
    </row>
    <row r="117" spans="1:13" s="55" customFormat="1" ht="30" customHeight="1" x14ac:dyDescent="0.25">
      <c r="A117" s="41"/>
      <c r="B117" s="41" t="s">
        <v>159</v>
      </c>
      <c r="C117" s="41" t="s">
        <v>160</v>
      </c>
      <c r="D117" s="41" t="s">
        <v>318</v>
      </c>
      <c r="E117" s="41">
        <v>700</v>
      </c>
      <c r="F117" s="46">
        <f t="shared" si="6"/>
        <v>35</v>
      </c>
      <c r="G117" s="46">
        <f t="shared" si="7"/>
        <v>33.950000000000003</v>
      </c>
      <c r="H117" s="46">
        <f t="shared" si="8"/>
        <v>1.05</v>
      </c>
      <c r="I117" s="41">
        <v>0</v>
      </c>
      <c r="J117" s="46">
        <f t="shared" si="9"/>
        <v>0</v>
      </c>
      <c r="K117" s="46">
        <f t="shared" si="10"/>
        <v>0</v>
      </c>
      <c r="L117" s="46">
        <f t="shared" si="11"/>
        <v>0</v>
      </c>
    </row>
    <row r="118" spans="1:13" s="55" customFormat="1" ht="30" customHeight="1" x14ac:dyDescent="0.25">
      <c r="A118" s="41"/>
      <c r="B118" s="41" t="s">
        <v>161</v>
      </c>
      <c r="C118" s="41" t="s">
        <v>162</v>
      </c>
      <c r="D118" s="41" t="s">
        <v>318</v>
      </c>
      <c r="E118" s="41">
        <v>26886</v>
      </c>
      <c r="F118" s="46">
        <f t="shared" si="6"/>
        <v>1344.3000000000002</v>
      </c>
      <c r="G118" s="46">
        <f t="shared" si="7"/>
        <v>1303.9710000000002</v>
      </c>
      <c r="H118" s="46">
        <f t="shared" si="8"/>
        <v>40.329000000000001</v>
      </c>
      <c r="I118" s="41">
        <v>224264</v>
      </c>
      <c r="J118" s="46">
        <f t="shared" si="9"/>
        <v>44852.800000000003</v>
      </c>
      <c r="K118" s="46">
        <f t="shared" si="10"/>
        <v>43507.216</v>
      </c>
      <c r="L118" s="46">
        <f t="shared" si="11"/>
        <v>1345.5840000000001</v>
      </c>
    </row>
    <row r="119" spans="1:13" s="55" customFormat="1" ht="30" customHeight="1" x14ac:dyDescent="0.25">
      <c r="A119" s="41"/>
      <c r="B119" s="41" t="s">
        <v>161</v>
      </c>
      <c r="C119" s="41" t="s">
        <v>163</v>
      </c>
      <c r="D119" s="41" t="s">
        <v>318</v>
      </c>
      <c r="E119" s="41">
        <v>27802</v>
      </c>
      <c r="F119" s="46">
        <v>0</v>
      </c>
      <c r="G119" s="46">
        <f t="shared" si="7"/>
        <v>0</v>
      </c>
      <c r="H119" s="46">
        <f t="shared" si="8"/>
        <v>0</v>
      </c>
      <c r="I119" s="41">
        <v>608233</v>
      </c>
      <c r="J119" s="46">
        <v>4390</v>
      </c>
      <c r="K119" s="46">
        <v>4390</v>
      </c>
      <c r="L119" s="46">
        <v>0</v>
      </c>
      <c r="M119" s="55" t="s">
        <v>344</v>
      </c>
    </row>
    <row r="120" spans="1:13" s="55" customFormat="1" ht="30" customHeight="1" x14ac:dyDescent="0.25">
      <c r="A120" s="41"/>
      <c r="B120" s="41" t="s">
        <v>161</v>
      </c>
      <c r="C120" s="41" t="s">
        <v>164</v>
      </c>
      <c r="D120" s="41" t="s">
        <v>318</v>
      </c>
      <c r="E120" s="41">
        <v>26838</v>
      </c>
      <c r="F120" s="46">
        <f t="shared" si="6"/>
        <v>1341.9</v>
      </c>
      <c r="G120" s="46">
        <f t="shared" si="7"/>
        <v>1301.643</v>
      </c>
      <c r="H120" s="46">
        <f t="shared" si="8"/>
        <v>40.256999999999998</v>
      </c>
      <c r="I120" s="41">
        <v>130590</v>
      </c>
      <c r="J120" s="46">
        <f t="shared" si="9"/>
        <v>26118</v>
      </c>
      <c r="K120" s="46">
        <f t="shared" si="10"/>
        <v>25334.46</v>
      </c>
      <c r="L120" s="46">
        <f t="shared" si="11"/>
        <v>783.54</v>
      </c>
    </row>
    <row r="121" spans="1:13" s="55" customFormat="1" ht="30" customHeight="1" x14ac:dyDescent="0.25">
      <c r="A121" s="41" t="s">
        <v>165</v>
      </c>
      <c r="B121" s="41" t="s">
        <v>166</v>
      </c>
      <c r="C121" s="41" t="s">
        <v>167</v>
      </c>
      <c r="D121" s="41" t="s">
        <v>318</v>
      </c>
      <c r="E121" s="41">
        <v>0</v>
      </c>
      <c r="F121" s="46">
        <f t="shared" si="6"/>
        <v>0</v>
      </c>
      <c r="G121" s="46">
        <f t="shared" si="7"/>
        <v>0</v>
      </c>
      <c r="H121" s="46">
        <f t="shared" si="8"/>
        <v>0</v>
      </c>
      <c r="I121" s="41">
        <v>7552</v>
      </c>
      <c r="J121" s="46">
        <f t="shared" si="9"/>
        <v>1510.4</v>
      </c>
      <c r="K121" s="46">
        <f t="shared" si="10"/>
        <v>1465.0880000000002</v>
      </c>
      <c r="L121" s="46">
        <f t="shared" si="11"/>
        <v>45.311999999999998</v>
      </c>
    </row>
    <row r="122" spans="1:13" s="55" customFormat="1" ht="30" customHeight="1" x14ac:dyDescent="0.25">
      <c r="A122" s="42"/>
      <c r="B122" s="41" t="s">
        <v>168</v>
      </c>
      <c r="C122" s="41" t="s">
        <v>169</v>
      </c>
      <c r="D122" s="41" t="s">
        <v>318</v>
      </c>
      <c r="E122" s="41">
        <v>0</v>
      </c>
      <c r="F122" s="46">
        <f t="shared" si="6"/>
        <v>0</v>
      </c>
      <c r="G122" s="46">
        <f t="shared" si="7"/>
        <v>0</v>
      </c>
      <c r="H122" s="46">
        <f t="shared" si="8"/>
        <v>0</v>
      </c>
      <c r="I122" s="41">
        <v>0</v>
      </c>
      <c r="J122" s="46">
        <f t="shared" si="9"/>
        <v>0</v>
      </c>
      <c r="K122" s="46">
        <f t="shared" si="10"/>
        <v>0</v>
      </c>
      <c r="L122" s="46">
        <f t="shared" si="11"/>
        <v>0</v>
      </c>
    </row>
    <row r="123" spans="1:13" s="55" customFormat="1" ht="30" customHeight="1" x14ac:dyDescent="0.25">
      <c r="A123" s="41"/>
      <c r="B123" s="41" t="s">
        <v>168</v>
      </c>
      <c r="C123" s="41" t="s">
        <v>170</v>
      </c>
      <c r="D123" s="41" t="s">
        <v>318</v>
      </c>
      <c r="E123" s="41">
        <v>0</v>
      </c>
      <c r="F123" s="46">
        <f t="shared" si="6"/>
        <v>0</v>
      </c>
      <c r="G123" s="46">
        <f t="shared" si="7"/>
        <v>0</v>
      </c>
      <c r="H123" s="46">
        <f t="shared" si="8"/>
        <v>0</v>
      </c>
      <c r="I123" s="41">
        <v>0</v>
      </c>
      <c r="J123" s="46">
        <f t="shared" si="9"/>
        <v>0</v>
      </c>
      <c r="K123" s="46">
        <f t="shared" si="10"/>
        <v>0</v>
      </c>
      <c r="L123" s="46">
        <f t="shared" si="11"/>
        <v>0</v>
      </c>
    </row>
    <row r="124" spans="1:13" s="55" customFormat="1" ht="30" customHeight="1" x14ac:dyDescent="0.25">
      <c r="A124" s="41"/>
      <c r="B124" s="41" t="s">
        <v>168</v>
      </c>
      <c r="C124" s="41" t="s">
        <v>171</v>
      </c>
      <c r="D124" s="41" t="s">
        <v>318</v>
      </c>
      <c r="E124" s="41">
        <v>0</v>
      </c>
      <c r="F124" s="46">
        <f t="shared" si="6"/>
        <v>0</v>
      </c>
      <c r="G124" s="46">
        <f t="shared" si="7"/>
        <v>0</v>
      </c>
      <c r="H124" s="46">
        <f t="shared" si="8"/>
        <v>0</v>
      </c>
      <c r="I124" s="41">
        <v>0</v>
      </c>
      <c r="J124" s="46">
        <f t="shared" si="9"/>
        <v>0</v>
      </c>
      <c r="K124" s="46">
        <f t="shared" si="10"/>
        <v>0</v>
      </c>
      <c r="L124" s="46">
        <f t="shared" si="11"/>
        <v>0</v>
      </c>
    </row>
    <row r="125" spans="1:13" s="55" customFormat="1" ht="30" customHeight="1" x14ac:dyDescent="0.25">
      <c r="A125" s="41"/>
      <c r="B125" s="41" t="s">
        <v>168</v>
      </c>
      <c r="C125" s="41" t="s">
        <v>172</v>
      </c>
      <c r="D125" s="41" t="s">
        <v>318</v>
      </c>
      <c r="E125" s="41">
        <v>0</v>
      </c>
      <c r="F125" s="46">
        <f t="shared" si="6"/>
        <v>0</v>
      </c>
      <c r="G125" s="46">
        <f t="shared" si="7"/>
        <v>0</v>
      </c>
      <c r="H125" s="46">
        <f t="shared" si="8"/>
        <v>0</v>
      </c>
      <c r="I125" s="41">
        <v>0</v>
      </c>
      <c r="J125" s="46">
        <f t="shared" si="9"/>
        <v>0</v>
      </c>
      <c r="K125" s="46">
        <f t="shared" si="10"/>
        <v>0</v>
      </c>
      <c r="L125" s="46">
        <f t="shared" si="11"/>
        <v>0</v>
      </c>
    </row>
    <row r="126" spans="1:13" s="55" customFormat="1" ht="30" customHeight="1" x14ac:dyDescent="0.25">
      <c r="A126" s="41"/>
      <c r="B126" s="41" t="s">
        <v>168</v>
      </c>
      <c r="C126" s="41" t="s">
        <v>176</v>
      </c>
      <c r="D126" s="41" t="s">
        <v>318</v>
      </c>
      <c r="E126" s="41">
        <v>0</v>
      </c>
      <c r="F126" s="46">
        <f t="shared" si="6"/>
        <v>0</v>
      </c>
      <c r="G126" s="46">
        <f t="shared" si="7"/>
        <v>0</v>
      </c>
      <c r="H126" s="46">
        <f t="shared" si="8"/>
        <v>0</v>
      </c>
      <c r="I126" s="41">
        <v>0</v>
      </c>
      <c r="J126" s="46">
        <f t="shared" si="9"/>
        <v>0</v>
      </c>
      <c r="K126" s="46">
        <f t="shared" si="10"/>
        <v>0</v>
      </c>
      <c r="L126" s="46">
        <f t="shared" si="11"/>
        <v>0</v>
      </c>
    </row>
    <row r="127" spans="1:13" s="55" customFormat="1" ht="30" customHeight="1" x14ac:dyDescent="0.25">
      <c r="A127" s="41"/>
      <c r="B127" s="41" t="s">
        <v>177</v>
      </c>
      <c r="C127" s="41" t="s">
        <v>178</v>
      </c>
      <c r="D127" s="41" t="s">
        <v>318</v>
      </c>
      <c r="E127" s="41">
        <v>15375</v>
      </c>
      <c r="F127" s="46">
        <f t="shared" si="6"/>
        <v>768.75</v>
      </c>
      <c r="G127" s="46">
        <f t="shared" si="7"/>
        <v>768.75</v>
      </c>
      <c r="H127" s="46">
        <v>0</v>
      </c>
      <c r="I127" s="41">
        <v>0</v>
      </c>
      <c r="J127" s="46">
        <f t="shared" si="9"/>
        <v>0</v>
      </c>
      <c r="K127" s="46">
        <f t="shared" si="10"/>
        <v>0</v>
      </c>
      <c r="L127" s="46">
        <f t="shared" si="11"/>
        <v>0</v>
      </c>
      <c r="M127" s="63"/>
    </row>
    <row r="128" spans="1:13" s="55" customFormat="1" ht="30" customHeight="1" x14ac:dyDescent="0.25">
      <c r="A128" s="41"/>
      <c r="B128" s="41" t="s">
        <v>179</v>
      </c>
      <c r="C128" s="41" t="s">
        <v>180</v>
      </c>
      <c r="D128" s="41" t="s">
        <v>318</v>
      </c>
      <c r="E128" s="41">
        <v>0</v>
      </c>
      <c r="F128" s="46">
        <f t="shared" si="6"/>
        <v>0</v>
      </c>
      <c r="G128" s="46">
        <f t="shared" si="7"/>
        <v>0</v>
      </c>
      <c r="H128" s="46">
        <f t="shared" si="8"/>
        <v>0</v>
      </c>
      <c r="I128" s="41">
        <v>0</v>
      </c>
      <c r="J128" s="46">
        <f t="shared" si="9"/>
        <v>0</v>
      </c>
      <c r="K128" s="46">
        <f t="shared" si="10"/>
        <v>0</v>
      </c>
      <c r="L128" s="46">
        <f t="shared" si="11"/>
        <v>0</v>
      </c>
    </row>
    <row r="129" spans="1:13" s="55" customFormat="1" ht="30" customHeight="1" x14ac:dyDescent="0.25">
      <c r="A129" s="41"/>
      <c r="B129" s="41" t="s">
        <v>181</v>
      </c>
      <c r="C129" s="41" t="s">
        <v>182</v>
      </c>
      <c r="D129" s="41" t="s">
        <v>318</v>
      </c>
      <c r="E129" s="41">
        <v>8487</v>
      </c>
      <c r="F129" s="46">
        <f t="shared" si="6"/>
        <v>424.35</v>
      </c>
      <c r="G129" s="46">
        <f t="shared" si="7"/>
        <v>411.61950000000002</v>
      </c>
      <c r="H129" s="46">
        <f t="shared" si="8"/>
        <v>12.730500000000001</v>
      </c>
      <c r="I129" s="41">
        <v>0</v>
      </c>
      <c r="J129" s="46">
        <f t="shared" si="9"/>
        <v>0</v>
      </c>
      <c r="K129" s="46">
        <f t="shared" si="10"/>
        <v>0</v>
      </c>
      <c r="L129" s="46">
        <f t="shared" si="11"/>
        <v>0</v>
      </c>
    </row>
    <row r="130" spans="1:13" s="55" customFormat="1" ht="30" customHeight="1" x14ac:dyDescent="0.25">
      <c r="A130" s="41"/>
      <c r="B130" s="41" t="s">
        <v>183</v>
      </c>
      <c r="C130" s="41" t="s">
        <v>184</v>
      </c>
      <c r="D130" s="41" t="s">
        <v>318</v>
      </c>
      <c r="E130" s="41">
        <v>140</v>
      </c>
      <c r="F130" s="46">
        <f t="shared" si="6"/>
        <v>7</v>
      </c>
      <c r="G130" s="46">
        <f t="shared" si="7"/>
        <v>6.79</v>
      </c>
      <c r="H130" s="46">
        <f t="shared" si="8"/>
        <v>0.21</v>
      </c>
      <c r="I130" s="62">
        <v>63449.599999999999</v>
      </c>
      <c r="J130" s="46">
        <f t="shared" si="9"/>
        <v>12689.92</v>
      </c>
      <c r="K130" s="46">
        <f t="shared" si="10"/>
        <v>12309.222400000001</v>
      </c>
      <c r="L130" s="46">
        <f t="shared" si="11"/>
        <v>380.69759999999997</v>
      </c>
    </row>
    <row r="131" spans="1:13" s="55" customFormat="1" ht="30" customHeight="1" x14ac:dyDescent="0.25">
      <c r="A131" s="41"/>
      <c r="B131" s="41" t="s">
        <v>185</v>
      </c>
      <c r="C131" s="41" t="s">
        <v>186</v>
      </c>
      <c r="D131" s="41" t="s">
        <v>318</v>
      </c>
      <c r="E131" s="41">
        <v>170</v>
      </c>
      <c r="F131" s="46">
        <f t="shared" si="6"/>
        <v>8.5</v>
      </c>
      <c r="G131" s="46">
        <f t="shared" si="7"/>
        <v>8.5</v>
      </c>
      <c r="H131" s="57">
        <v>0</v>
      </c>
      <c r="I131" s="41">
        <v>0</v>
      </c>
      <c r="J131" s="46">
        <f t="shared" si="9"/>
        <v>0</v>
      </c>
      <c r="K131" s="46">
        <f t="shared" si="10"/>
        <v>0</v>
      </c>
      <c r="L131" s="46">
        <f t="shared" si="11"/>
        <v>0</v>
      </c>
    </row>
    <row r="132" spans="1:13" s="55" customFormat="1" ht="30" customHeight="1" x14ac:dyDescent="0.25">
      <c r="A132" s="41" t="s">
        <v>347</v>
      </c>
      <c r="B132" s="41" t="s">
        <v>187</v>
      </c>
      <c r="C132" s="41" t="s">
        <v>188</v>
      </c>
      <c r="D132" s="41" t="s">
        <v>318</v>
      </c>
      <c r="E132" s="41">
        <v>0</v>
      </c>
      <c r="F132" s="46">
        <f t="shared" si="6"/>
        <v>0</v>
      </c>
      <c r="G132" s="46">
        <f t="shared" si="7"/>
        <v>0</v>
      </c>
      <c r="H132" s="46">
        <f t="shared" si="8"/>
        <v>0</v>
      </c>
      <c r="I132" s="41">
        <v>0</v>
      </c>
      <c r="J132" s="46">
        <f t="shared" si="9"/>
        <v>0</v>
      </c>
      <c r="K132" s="46">
        <f t="shared" si="10"/>
        <v>0</v>
      </c>
      <c r="L132" s="46">
        <f t="shared" si="11"/>
        <v>0</v>
      </c>
    </row>
    <row r="133" spans="1:13" s="55" customFormat="1" ht="30" customHeight="1" x14ac:dyDescent="0.25">
      <c r="A133" s="41"/>
      <c r="B133" s="41" t="s">
        <v>189</v>
      </c>
      <c r="C133" s="41" t="s">
        <v>190</v>
      </c>
      <c r="D133" s="41" t="s">
        <v>318</v>
      </c>
      <c r="E133" s="41">
        <v>16250</v>
      </c>
      <c r="F133" s="46">
        <f t="shared" si="6"/>
        <v>812.5</v>
      </c>
      <c r="G133" s="46">
        <f t="shared" si="7"/>
        <v>812.5</v>
      </c>
      <c r="H133" s="57">
        <v>0</v>
      </c>
      <c r="I133" s="41">
        <v>0</v>
      </c>
      <c r="J133" s="46">
        <f t="shared" si="9"/>
        <v>0</v>
      </c>
      <c r="K133" s="46">
        <f t="shared" si="10"/>
        <v>0</v>
      </c>
      <c r="L133" s="46">
        <f t="shared" si="11"/>
        <v>0</v>
      </c>
      <c r="M133" s="63"/>
    </row>
    <row r="134" spans="1:13" s="55" customFormat="1" ht="30" customHeight="1" x14ac:dyDescent="0.25">
      <c r="A134" s="41"/>
      <c r="B134" s="41" t="s">
        <v>101</v>
      </c>
      <c r="C134" s="41" t="s">
        <v>102</v>
      </c>
      <c r="D134" s="41" t="s">
        <v>318</v>
      </c>
      <c r="E134" s="41">
        <v>250</v>
      </c>
      <c r="F134" s="46">
        <f t="shared" si="6"/>
        <v>12.5</v>
      </c>
      <c r="G134" s="46">
        <f t="shared" si="7"/>
        <v>12.5</v>
      </c>
      <c r="H134" s="57">
        <v>0</v>
      </c>
      <c r="I134" s="41">
        <v>0</v>
      </c>
      <c r="J134" s="46">
        <f t="shared" si="9"/>
        <v>0</v>
      </c>
      <c r="K134" s="46">
        <f t="shared" si="10"/>
        <v>0</v>
      </c>
      <c r="L134" s="46">
        <f t="shared" si="11"/>
        <v>0</v>
      </c>
      <c r="M134" s="63"/>
    </row>
    <row r="135" spans="1:13" s="55" customFormat="1" ht="30" customHeight="1" x14ac:dyDescent="0.25">
      <c r="A135" s="41"/>
      <c r="B135" s="41" t="s">
        <v>101</v>
      </c>
      <c r="C135" s="41" t="s">
        <v>103</v>
      </c>
      <c r="D135" s="41" t="s">
        <v>318</v>
      </c>
      <c r="E135" s="41">
        <v>72</v>
      </c>
      <c r="F135" s="46">
        <f t="shared" si="6"/>
        <v>3.6</v>
      </c>
      <c r="G135" s="46">
        <f t="shared" si="7"/>
        <v>3.6</v>
      </c>
      <c r="H135" s="57">
        <v>0</v>
      </c>
      <c r="I135" s="41">
        <v>0</v>
      </c>
      <c r="J135" s="46">
        <f t="shared" si="9"/>
        <v>0</v>
      </c>
      <c r="K135" s="46">
        <f t="shared" si="10"/>
        <v>0</v>
      </c>
      <c r="L135" s="46">
        <f t="shared" si="11"/>
        <v>0</v>
      </c>
      <c r="M135" s="63"/>
    </row>
    <row r="136" spans="1:13" s="55" customFormat="1" ht="30" customHeight="1" x14ac:dyDescent="0.25">
      <c r="A136" s="41"/>
      <c r="B136" s="41" t="s">
        <v>101</v>
      </c>
      <c r="C136" s="41" t="s">
        <v>191</v>
      </c>
      <c r="D136" s="41" t="s">
        <v>318</v>
      </c>
      <c r="E136" s="41">
        <v>716</v>
      </c>
      <c r="F136" s="46">
        <f t="shared" ref="F136:F199" si="12">E136*$F$4</f>
        <v>35.800000000000004</v>
      </c>
      <c r="G136" s="46">
        <f t="shared" ref="G136:G199" si="13">F136-H136</f>
        <v>34.726000000000006</v>
      </c>
      <c r="H136" s="46">
        <f t="shared" ref="H136:H197" si="14">F136*$H$4</f>
        <v>1.0740000000000001</v>
      </c>
      <c r="I136" s="41">
        <v>0</v>
      </c>
      <c r="J136" s="46">
        <f t="shared" ref="J136:J199" si="15">I136*$J$4</f>
        <v>0</v>
      </c>
      <c r="K136" s="46">
        <f t="shared" ref="K136:K199" si="16">J136-L136</f>
        <v>0</v>
      </c>
      <c r="L136" s="46">
        <f t="shared" ref="L136:L199" si="17">J136*$L$4</f>
        <v>0</v>
      </c>
    </row>
    <row r="137" spans="1:13" s="55" customFormat="1" ht="30" customHeight="1" x14ac:dyDescent="0.25">
      <c r="A137" s="41"/>
      <c r="B137" s="41" t="s">
        <v>101</v>
      </c>
      <c r="C137" s="41" t="s">
        <v>192</v>
      </c>
      <c r="D137" s="41" t="s">
        <v>318</v>
      </c>
      <c r="E137" s="41">
        <v>3440</v>
      </c>
      <c r="F137" s="46">
        <f t="shared" si="12"/>
        <v>172</v>
      </c>
      <c r="G137" s="46">
        <f t="shared" si="13"/>
        <v>166.84</v>
      </c>
      <c r="H137" s="46">
        <f t="shared" si="14"/>
        <v>5.16</v>
      </c>
      <c r="I137" s="41">
        <v>0</v>
      </c>
      <c r="J137" s="46">
        <f t="shared" si="15"/>
        <v>0</v>
      </c>
      <c r="K137" s="46">
        <f t="shared" si="16"/>
        <v>0</v>
      </c>
      <c r="L137" s="46">
        <f t="shared" si="17"/>
        <v>0</v>
      </c>
    </row>
    <row r="138" spans="1:13" s="55" customFormat="1" ht="30" customHeight="1" x14ac:dyDescent="0.25">
      <c r="A138" s="41"/>
      <c r="B138" s="41" t="s">
        <v>101</v>
      </c>
      <c r="C138" s="41" t="s">
        <v>193</v>
      </c>
      <c r="D138" s="41" t="s">
        <v>318</v>
      </c>
      <c r="E138" s="41">
        <v>12448</v>
      </c>
      <c r="F138" s="46">
        <f t="shared" si="12"/>
        <v>622.40000000000009</v>
      </c>
      <c r="G138" s="46">
        <f t="shared" si="13"/>
        <v>603.72800000000007</v>
      </c>
      <c r="H138" s="46">
        <f t="shared" si="14"/>
        <v>18.672000000000001</v>
      </c>
      <c r="I138" s="41">
        <v>55546</v>
      </c>
      <c r="J138" s="46">
        <f t="shared" si="15"/>
        <v>11109.2</v>
      </c>
      <c r="K138" s="46">
        <f t="shared" si="16"/>
        <v>10775.924000000001</v>
      </c>
      <c r="L138" s="46">
        <f t="shared" si="17"/>
        <v>333.27600000000001</v>
      </c>
    </row>
    <row r="139" spans="1:13" s="55" customFormat="1" ht="30" customHeight="1" x14ac:dyDescent="0.25">
      <c r="A139" s="41"/>
      <c r="B139" s="41" t="s">
        <v>101</v>
      </c>
      <c r="C139" s="41" t="s">
        <v>194</v>
      </c>
      <c r="D139" s="41" t="s">
        <v>318</v>
      </c>
      <c r="E139" s="41">
        <v>0</v>
      </c>
      <c r="F139" s="46">
        <f t="shared" si="12"/>
        <v>0</v>
      </c>
      <c r="G139" s="46">
        <f t="shared" si="13"/>
        <v>0</v>
      </c>
      <c r="H139" s="46">
        <f t="shared" si="14"/>
        <v>0</v>
      </c>
      <c r="I139" s="41">
        <v>0</v>
      </c>
      <c r="J139" s="46">
        <f t="shared" si="15"/>
        <v>0</v>
      </c>
      <c r="K139" s="46">
        <f t="shared" si="16"/>
        <v>0</v>
      </c>
      <c r="L139" s="46">
        <f t="shared" si="17"/>
        <v>0</v>
      </c>
    </row>
    <row r="140" spans="1:13" s="55" customFormat="1" ht="30" customHeight="1" x14ac:dyDescent="0.25">
      <c r="A140" s="41"/>
      <c r="B140" s="41" t="s">
        <v>101</v>
      </c>
      <c r="C140" s="41" t="s">
        <v>195</v>
      </c>
      <c r="D140" s="41" t="s">
        <v>318</v>
      </c>
      <c r="E140" s="41">
        <v>1120</v>
      </c>
      <c r="F140" s="46">
        <f t="shared" si="12"/>
        <v>56</v>
      </c>
      <c r="G140" s="46">
        <f t="shared" si="13"/>
        <v>54.32</v>
      </c>
      <c r="H140" s="46">
        <f t="shared" si="14"/>
        <v>1.68</v>
      </c>
      <c r="I140" s="41">
        <v>0</v>
      </c>
      <c r="J140" s="46">
        <f t="shared" si="15"/>
        <v>0</v>
      </c>
      <c r="K140" s="46">
        <f t="shared" si="16"/>
        <v>0</v>
      </c>
      <c r="L140" s="46">
        <f t="shared" si="17"/>
        <v>0</v>
      </c>
    </row>
    <row r="141" spans="1:13" s="55" customFormat="1" ht="30" customHeight="1" x14ac:dyDescent="0.25">
      <c r="A141" s="41"/>
      <c r="B141" s="41" t="s">
        <v>101</v>
      </c>
      <c r="C141" s="41" t="s">
        <v>196</v>
      </c>
      <c r="D141" s="41" t="s">
        <v>318</v>
      </c>
      <c r="E141" s="41">
        <v>0</v>
      </c>
      <c r="F141" s="46">
        <f t="shared" si="12"/>
        <v>0</v>
      </c>
      <c r="G141" s="46">
        <f t="shared" si="13"/>
        <v>0</v>
      </c>
      <c r="H141" s="46">
        <f t="shared" si="14"/>
        <v>0</v>
      </c>
      <c r="I141" s="41">
        <v>0</v>
      </c>
      <c r="J141" s="46">
        <f t="shared" si="15"/>
        <v>0</v>
      </c>
      <c r="K141" s="46">
        <f t="shared" si="16"/>
        <v>0</v>
      </c>
      <c r="L141" s="46">
        <f t="shared" si="17"/>
        <v>0</v>
      </c>
    </row>
    <row r="142" spans="1:13" s="55" customFormat="1" ht="30" customHeight="1" x14ac:dyDescent="0.25">
      <c r="A142" s="41"/>
      <c r="B142" s="41" t="s">
        <v>197</v>
      </c>
      <c r="C142" s="41" t="s">
        <v>198</v>
      </c>
      <c r="D142" s="41" t="s">
        <v>318</v>
      </c>
      <c r="E142" s="41">
        <v>6246</v>
      </c>
      <c r="F142" s="46">
        <f t="shared" si="12"/>
        <v>312.3</v>
      </c>
      <c r="G142" s="46">
        <f t="shared" si="13"/>
        <v>302.93100000000004</v>
      </c>
      <c r="H142" s="46">
        <f t="shared" si="14"/>
        <v>9.3689999999999998</v>
      </c>
      <c r="I142" s="41">
        <v>0</v>
      </c>
      <c r="J142" s="46">
        <f t="shared" si="15"/>
        <v>0</v>
      </c>
      <c r="K142" s="46">
        <f t="shared" si="16"/>
        <v>0</v>
      </c>
      <c r="L142" s="46">
        <f t="shared" si="17"/>
        <v>0</v>
      </c>
    </row>
    <row r="143" spans="1:13" s="55" customFormat="1" ht="30" customHeight="1" x14ac:dyDescent="0.25">
      <c r="A143" s="41"/>
      <c r="B143" s="41" t="s">
        <v>197</v>
      </c>
      <c r="C143" s="41" t="s">
        <v>199</v>
      </c>
      <c r="D143" s="41" t="s">
        <v>318</v>
      </c>
      <c r="E143" s="41">
        <v>9200</v>
      </c>
      <c r="F143" s="46">
        <f t="shared" si="12"/>
        <v>460</v>
      </c>
      <c r="G143" s="46">
        <f t="shared" si="13"/>
        <v>446.2</v>
      </c>
      <c r="H143" s="46">
        <f t="shared" si="14"/>
        <v>13.799999999999999</v>
      </c>
      <c r="I143" s="41">
        <v>0</v>
      </c>
      <c r="J143" s="46">
        <f t="shared" si="15"/>
        <v>0</v>
      </c>
      <c r="K143" s="46">
        <f t="shared" si="16"/>
        <v>0</v>
      </c>
      <c r="L143" s="46">
        <f t="shared" si="17"/>
        <v>0</v>
      </c>
    </row>
    <row r="144" spans="1:13" s="55" customFormat="1" ht="30" customHeight="1" x14ac:dyDescent="0.25">
      <c r="A144" s="41"/>
      <c r="B144" s="41" t="s">
        <v>206</v>
      </c>
      <c r="C144" s="41" t="s">
        <v>207</v>
      </c>
      <c r="D144" s="41" t="s">
        <v>318</v>
      </c>
      <c r="E144" s="41">
        <v>3085</v>
      </c>
      <c r="F144" s="46">
        <f t="shared" si="12"/>
        <v>154.25</v>
      </c>
      <c r="G144" s="46">
        <f t="shared" si="13"/>
        <v>149.6225</v>
      </c>
      <c r="H144" s="46">
        <f t="shared" si="14"/>
        <v>4.6274999999999995</v>
      </c>
      <c r="I144" s="41">
        <v>0</v>
      </c>
      <c r="J144" s="46">
        <f t="shared" si="15"/>
        <v>0</v>
      </c>
      <c r="K144" s="46">
        <f t="shared" si="16"/>
        <v>0</v>
      </c>
      <c r="L144" s="46">
        <f t="shared" si="17"/>
        <v>0</v>
      </c>
    </row>
    <row r="145" spans="1:13" s="55" customFormat="1" ht="30" customHeight="1" x14ac:dyDescent="0.25">
      <c r="A145" s="41" t="s">
        <v>200</v>
      </c>
      <c r="B145" s="41" t="s">
        <v>201</v>
      </c>
      <c r="C145" s="41" t="s">
        <v>202</v>
      </c>
      <c r="D145" s="41" t="s">
        <v>318</v>
      </c>
      <c r="E145" s="41">
        <v>791</v>
      </c>
      <c r="F145" s="46">
        <f t="shared" si="12"/>
        <v>39.550000000000004</v>
      </c>
      <c r="G145" s="46">
        <f t="shared" si="13"/>
        <v>38.363500000000002</v>
      </c>
      <c r="H145" s="46">
        <f t="shared" si="14"/>
        <v>1.1865000000000001</v>
      </c>
      <c r="I145" s="41">
        <v>0</v>
      </c>
      <c r="J145" s="46">
        <f t="shared" si="15"/>
        <v>0</v>
      </c>
      <c r="K145" s="46">
        <f t="shared" si="16"/>
        <v>0</v>
      </c>
      <c r="L145" s="46">
        <f t="shared" si="17"/>
        <v>0</v>
      </c>
    </row>
    <row r="146" spans="1:13" s="55" customFormat="1" ht="30" customHeight="1" x14ac:dyDescent="0.25">
      <c r="A146" s="41" t="s">
        <v>200</v>
      </c>
      <c r="B146" s="41" t="s">
        <v>201</v>
      </c>
      <c r="C146" s="41" t="s">
        <v>203</v>
      </c>
      <c r="D146" s="41" t="s">
        <v>318</v>
      </c>
      <c r="E146" s="41">
        <v>7575</v>
      </c>
      <c r="F146" s="46">
        <f t="shared" si="12"/>
        <v>378.75</v>
      </c>
      <c r="G146" s="46">
        <f t="shared" si="13"/>
        <v>367.38749999999999</v>
      </c>
      <c r="H146" s="46">
        <f t="shared" si="14"/>
        <v>11.362499999999999</v>
      </c>
      <c r="I146" s="41">
        <v>0</v>
      </c>
      <c r="J146" s="46">
        <f t="shared" si="15"/>
        <v>0</v>
      </c>
      <c r="K146" s="46">
        <f t="shared" si="16"/>
        <v>0</v>
      </c>
      <c r="L146" s="46">
        <f t="shared" si="17"/>
        <v>0</v>
      </c>
    </row>
    <row r="147" spans="1:13" s="55" customFormat="1" ht="30" customHeight="1" x14ac:dyDescent="0.25">
      <c r="A147" s="41" t="s">
        <v>200</v>
      </c>
      <c r="B147" s="41" t="s">
        <v>201</v>
      </c>
      <c r="C147" s="41" t="s">
        <v>204</v>
      </c>
      <c r="D147" s="41" t="s">
        <v>318</v>
      </c>
      <c r="E147" s="41">
        <v>7245</v>
      </c>
      <c r="F147" s="46">
        <f t="shared" si="12"/>
        <v>362.25</v>
      </c>
      <c r="G147" s="46">
        <f t="shared" si="13"/>
        <v>351.38249999999999</v>
      </c>
      <c r="H147" s="46">
        <f t="shared" si="14"/>
        <v>10.8675</v>
      </c>
      <c r="I147" s="41">
        <v>0</v>
      </c>
      <c r="J147" s="46">
        <f t="shared" si="15"/>
        <v>0</v>
      </c>
      <c r="K147" s="46">
        <f t="shared" si="16"/>
        <v>0</v>
      </c>
      <c r="L147" s="46">
        <f t="shared" si="17"/>
        <v>0</v>
      </c>
    </row>
    <row r="148" spans="1:13" s="55" customFormat="1" ht="30" customHeight="1" x14ac:dyDescent="0.25">
      <c r="A148" s="41" t="s">
        <v>200</v>
      </c>
      <c r="B148" s="41" t="s">
        <v>201</v>
      </c>
      <c r="C148" s="41" t="s">
        <v>205</v>
      </c>
      <c r="D148" s="41" t="s">
        <v>318</v>
      </c>
      <c r="E148" s="41">
        <v>6680</v>
      </c>
      <c r="F148" s="46">
        <f t="shared" si="12"/>
        <v>334</v>
      </c>
      <c r="G148" s="46">
        <f t="shared" si="13"/>
        <v>323.98</v>
      </c>
      <c r="H148" s="46">
        <f t="shared" si="14"/>
        <v>10.02</v>
      </c>
      <c r="I148" s="41">
        <v>0</v>
      </c>
      <c r="J148" s="46">
        <f t="shared" si="15"/>
        <v>0</v>
      </c>
      <c r="K148" s="46">
        <f t="shared" si="16"/>
        <v>0</v>
      </c>
      <c r="L148" s="46">
        <f t="shared" si="17"/>
        <v>0</v>
      </c>
    </row>
    <row r="149" spans="1:13" s="55" customFormat="1" ht="30" customHeight="1" x14ac:dyDescent="0.25">
      <c r="A149" s="41" t="s">
        <v>268</v>
      </c>
      <c r="B149" s="41" t="s">
        <v>269</v>
      </c>
      <c r="C149" s="41" t="s">
        <v>270</v>
      </c>
      <c r="D149" s="41" t="s">
        <v>318</v>
      </c>
      <c r="E149" s="41">
        <v>104307</v>
      </c>
      <c r="F149" s="46">
        <v>5215.3459999999995</v>
      </c>
      <c r="G149" s="46">
        <f t="shared" si="13"/>
        <v>5058.8856199999991</v>
      </c>
      <c r="H149" s="46">
        <f t="shared" si="14"/>
        <v>156.46037999999999</v>
      </c>
      <c r="I149" s="41">
        <v>12204</v>
      </c>
      <c r="J149" s="46">
        <v>2440.8539999999998</v>
      </c>
      <c r="K149" s="46">
        <f t="shared" si="16"/>
        <v>2367.6283799999997</v>
      </c>
      <c r="L149" s="46">
        <f t="shared" si="17"/>
        <v>73.225619999999992</v>
      </c>
    </row>
    <row r="150" spans="1:13" s="55" customFormat="1" ht="30" customHeight="1" x14ac:dyDescent="0.25">
      <c r="A150" s="42"/>
      <c r="B150" s="41" t="s">
        <v>208</v>
      </c>
      <c r="C150" s="41" t="s">
        <v>209</v>
      </c>
      <c r="D150" s="41" t="s">
        <v>318</v>
      </c>
      <c r="E150" s="41">
        <v>10712</v>
      </c>
      <c r="F150" s="46">
        <f t="shared" si="12"/>
        <v>535.6</v>
      </c>
      <c r="G150" s="46">
        <f t="shared" si="13"/>
        <v>519.54000000000008</v>
      </c>
      <c r="H150" s="46">
        <v>16.059999999999999</v>
      </c>
      <c r="I150" s="41">
        <v>0</v>
      </c>
      <c r="J150" s="46">
        <f t="shared" si="15"/>
        <v>0</v>
      </c>
      <c r="K150" s="46">
        <f t="shared" si="16"/>
        <v>0</v>
      </c>
      <c r="L150" s="46">
        <f t="shared" si="17"/>
        <v>0</v>
      </c>
    </row>
    <row r="151" spans="1:13" s="55" customFormat="1" ht="30" customHeight="1" x14ac:dyDescent="0.25">
      <c r="A151" s="41"/>
      <c r="B151" s="41" t="s">
        <v>210</v>
      </c>
      <c r="C151" s="41" t="s">
        <v>211</v>
      </c>
      <c r="D151" s="41" t="s">
        <v>318</v>
      </c>
      <c r="E151" s="41">
        <v>821</v>
      </c>
      <c r="F151" s="46">
        <f t="shared" si="12"/>
        <v>41.050000000000004</v>
      </c>
      <c r="G151" s="46">
        <f t="shared" si="13"/>
        <v>41.050000000000004</v>
      </c>
      <c r="H151" s="57">
        <v>0</v>
      </c>
      <c r="I151" s="41">
        <v>0</v>
      </c>
      <c r="J151" s="46">
        <f t="shared" si="15"/>
        <v>0</v>
      </c>
      <c r="K151" s="46">
        <f t="shared" si="16"/>
        <v>0</v>
      </c>
      <c r="L151" s="46">
        <f t="shared" si="17"/>
        <v>0</v>
      </c>
      <c r="M151" s="63"/>
    </row>
    <row r="152" spans="1:13" s="55" customFormat="1" ht="30" customHeight="1" x14ac:dyDescent="0.25">
      <c r="A152" s="41"/>
      <c r="B152" s="41" t="s">
        <v>212</v>
      </c>
      <c r="C152" s="41" t="s">
        <v>213</v>
      </c>
      <c r="D152" s="41" t="s">
        <v>318</v>
      </c>
      <c r="E152" s="62">
        <v>14490.26</v>
      </c>
      <c r="F152" s="46">
        <f t="shared" si="12"/>
        <v>724.51300000000003</v>
      </c>
      <c r="G152" s="46">
        <f t="shared" si="13"/>
        <v>702.77760999999998</v>
      </c>
      <c r="H152" s="46">
        <f t="shared" si="14"/>
        <v>21.735389999999999</v>
      </c>
      <c r="I152" s="41">
        <v>0</v>
      </c>
      <c r="J152" s="46">
        <f t="shared" si="15"/>
        <v>0</v>
      </c>
      <c r="K152" s="46">
        <f t="shared" si="16"/>
        <v>0</v>
      </c>
      <c r="L152" s="46">
        <f t="shared" si="17"/>
        <v>0</v>
      </c>
    </row>
    <row r="153" spans="1:13" s="55" customFormat="1" ht="30" customHeight="1" x14ac:dyDescent="0.25">
      <c r="A153" s="41"/>
      <c r="B153" s="41" t="s">
        <v>214</v>
      </c>
      <c r="C153" s="41" t="s">
        <v>215</v>
      </c>
      <c r="D153" s="41" t="s">
        <v>318</v>
      </c>
      <c r="E153" s="41">
        <v>6529</v>
      </c>
      <c r="F153" s="46">
        <f t="shared" si="12"/>
        <v>326.45000000000005</v>
      </c>
      <c r="G153" s="46">
        <f t="shared" si="13"/>
        <v>326.45000000000005</v>
      </c>
      <c r="H153" s="57">
        <v>0</v>
      </c>
      <c r="I153" s="41">
        <v>0</v>
      </c>
      <c r="J153" s="46">
        <f t="shared" si="15"/>
        <v>0</v>
      </c>
      <c r="K153" s="46">
        <f t="shared" si="16"/>
        <v>0</v>
      </c>
      <c r="L153" s="46">
        <f t="shared" si="17"/>
        <v>0</v>
      </c>
      <c r="M153" s="63" t="s">
        <v>353</v>
      </c>
    </row>
    <row r="154" spans="1:13" s="55" customFormat="1" ht="30" customHeight="1" x14ac:dyDescent="0.25">
      <c r="A154" s="41" t="s">
        <v>138</v>
      </c>
      <c r="B154" s="41" t="s">
        <v>216</v>
      </c>
      <c r="C154" s="41" t="s">
        <v>217</v>
      </c>
      <c r="D154" s="41" t="s">
        <v>318</v>
      </c>
      <c r="E154" s="41">
        <v>264</v>
      </c>
      <c r="F154" s="46">
        <f t="shared" si="12"/>
        <v>13.200000000000001</v>
      </c>
      <c r="G154" s="46">
        <f t="shared" si="13"/>
        <v>12.804</v>
      </c>
      <c r="H154" s="46">
        <f t="shared" si="14"/>
        <v>0.39600000000000002</v>
      </c>
      <c r="I154" s="41">
        <v>13733</v>
      </c>
      <c r="J154" s="46">
        <f t="shared" si="15"/>
        <v>2746.6000000000004</v>
      </c>
      <c r="K154" s="46">
        <f t="shared" si="16"/>
        <v>2664.2020000000002</v>
      </c>
      <c r="L154" s="46">
        <f t="shared" si="17"/>
        <v>82.39800000000001</v>
      </c>
    </row>
    <row r="155" spans="1:13" s="55" customFormat="1" ht="30" customHeight="1" x14ac:dyDescent="0.25">
      <c r="A155" s="42"/>
      <c r="B155" s="41" t="s">
        <v>218</v>
      </c>
      <c r="C155" s="41" t="s">
        <v>219</v>
      </c>
      <c r="D155" s="41" t="s">
        <v>318</v>
      </c>
      <c r="E155" s="41">
        <v>1916</v>
      </c>
      <c r="F155" s="46">
        <f t="shared" si="12"/>
        <v>95.800000000000011</v>
      </c>
      <c r="G155" s="46">
        <f t="shared" si="13"/>
        <v>92.926000000000016</v>
      </c>
      <c r="H155" s="46">
        <f t="shared" si="14"/>
        <v>2.8740000000000001</v>
      </c>
      <c r="I155" s="41">
        <v>0</v>
      </c>
      <c r="J155" s="46">
        <f t="shared" si="15"/>
        <v>0</v>
      </c>
      <c r="K155" s="46">
        <f t="shared" si="16"/>
        <v>0</v>
      </c>
      <c r="L155" s="46">
        <f t="shared" si="17"/>
        <v>0</v>
      </c>
    </row>
    <row r="156" spans="1:13" s="55" customFormat="1" ht="30" customHeight="1" x14ac:dyDescent="0.25">
      <c r="A156" s="41"/>
      <c r="B156" s="41" t="s">
        <v>218</v>
      </c>
      <c r="C156" s="41" t="s">
        <v>220</v>
      </c>
      <c r="D156" s="41" t="s">
        <v>318</v>
      </c>
      <c r="E156" s="41">
        <v>1715</v>
      </c>
      <c r="F156" s="46">
        <f t="shared" si="12"/>
        <v>85.75</v>
      </c>
      <c r="G156" s="46">
        <f t="shared" si="13"/>
        <v>83.177499999999995</v>
      </c>
      <c r="H156" s="46">
        <f t="shared" si="14"/>
        <v>2.5724999999999998</v>
      </c>
      <c r="I156" s="41">
        <v>0</v>
      </c>
      <c r="J156" s="46">
        <f t="shared" si="15"/>
        <v>0</v>
      </c>
      <c r="K156" s="46">
        <f t="shared" si="16"/>
        <v>0</v>
      </c>
      <c r="L156" s="46">
        <f t="shared" si="17"/>
        <v>0</v>
      </c>
    </row>
    <row r="157" spans="1:13" s="55" customFormat="1" ht="30" customHeight="1" x14ac:dyDescent="0.25">
      <c r="A157" s="41"/>
      <c r="B157" s="41" t="s">
        <v>221</v>
      </c>
      <c r="C157" s="41" t="s">
        <v>222</v>
      </c>
      <c r="D157" s="41" t="s">
        <v>318</v>
      </c>
      <c r="E157" s="41">
        <v>32485</v>
      </c>
      <c r="F157" s="46">
        <f t="shared" si="12"/>
        <v>1624.25</v>
      </c>
      <c r="G157" s="46">
        <f t="shared" si="13"/>
        <v>1575.5225</v>
      </c>
      <c r="H157" s="46">
        <f t="shared" si="14"/>
        <v>48.727499999999999</v>
      </c>
      <c r="I157" s="41">
        <v>243288</v>
      </c>
      <c r="J157" s="46">
        <f t="shared" si="15"/>
        <v>48657.600000000006</v>
      </c>
      <c r="K157" s="46">
        <f t="shared" si="16"/>
        <v>47197.872000000003</v>
      </c>
      <c r="L157" s="46">
        <f t="shared" si="17"/>
        <v>1459.7280000000001</v>
      </c>
    </row>
    <row r="158" spans="1:13" s="55" customFormat="1" ht="30" customHeight="1" x14ac:dyDescent="0.25">
      <c r="A158" s="41"/>
      <c r="B158" s="41" t="s">
        <v>223</v>
      </c>
      <c r="C158" s="41" t="s">
        <v>224</v>
      </c>
      <c r="D158" s="41" t="s">
        <v>318</v>
      </c>
      <c r="E158" s="41">
        <v>11124</v>
      </c>
      <c r="F158" s="46">
        <f t="shared" si="12"/>
        <v>556.20000000000005</v>
      </c>
      <c r="G158" s="46">
        <f t="shared" si="13"/>
        <v>539.51400000000001</v>
      </c>
      <c r="H158" s="46">
        <f t="shared" si="14"/>
        <v>16.686</v>
      </c>
      <c r="I158" s="41">
        <v>0</v>
      </c>
      <c r="J158" s="46">
        <f t="shared" si="15"/>
        <v>0</v>
      </c>
      <c r="K158" s="46">
        <f t="shared" si="16"/>
        <v>0</v>
      </c>
      <c r="L158" s="46">
        <f t="shared" si="17"/>
        <v>0</v>
      </c>
    </row>
    <row r="159" spans="1:13" s="55" customFormat="1" ht="30" customHeight="1" x14ac:dyDescent="0.25">
      <c r="A159" s="42"/>
      <c r="B159" s="41" t="s">
        <v>234</v>
      </c>
      <c r="C159" s="41" t="s">
        <v>235</v>
      </c>
      <c r="D159" s="41" t="s">
        <v>318</v>
      </c>
      <c r="E159" s="41">
        <v>0</v>
      </c>
      <c r="F159" s="46">
        <f t="shared" si="12"/>
        <v>0</v>
      </c>
      <c r="G159" s="46">
        <f t="shared" si="13"/>
        <v>0</v>
      </c>
      <c r="H159" s="46">
        <f t="shared" si="14"/>
        <v>0</v>
      </c>
      <c r="I159" s="41">
        <v>106507</v>
      </c>
      <c r="J159" s="46">
        <f t="shared" si="15"/>
        <v>21301.4</v>
      </c>
      <c r="K159" s="46">
        <f t="shared" si="16"/>
        <v>20662.358</v>
      </c>
      <c r="L159" s="46">
        <f t="shared" si="17"/>
        <v>639.04200000000003</v>
      </c>
    </row>
    <row r="160" spans="1:13" s="55" customFormat="1" ht="30" customHeight="1" x14ac:dyDescent="0.25">
      <c r="A160" s="41"/>
      <c r="B160" s="41" t="s">
        <v>234</v>
      </c>
      <c r="C160" s="41" t="s">
        <v>236</v>
      </c>
      <c r="D160" s="41" t="s">
        <v>318</v>
      </c>
      <c r="E160" s="41">
        <v>0</v>
      </c>
      <c r="F160" s="46">
        <f t="shared" si="12"/>
        <v>0</v>
      </c>
      <c r="G160" s="46">
        <f t="shared" si="13"/>
        <v>0</v>
      </c>
      <c r="H160" s="46">
        <f t="shared" si="14"/>
        <v>0</v>
      </c>
      <c r="I160" s="41">
        <v>44347.06</v>
      </c>
      <c r="J160" s="46">
        <f t="shared" si="15"/>
        <v>8869.4120000000003</v>
      </c>
      <c r="K160" s="46">
        <f t="shared" si="16"/>
        <v>8603.3296399999999</v>
      </c>
      <c r="L160" s="46">
        <f t="shared" si="17"/>
        <v>266.08235999999999</v>
      </c>
    </row>
    <row r="161" spans="1:13" s="55" customFormat="1" ht="30" customHeight="1" x14ac:dyDescent="0.25">
      <c r="A161" s="41"/>
      <c r="B161" s="41" t="s">
        <v>234</v>
      </c>
      <c r="C161" s="41" t="s">
        <v>237</v>
      </c>
      <c r="D161" s="41" t="s">
        <v>318</v>
      </c>
      <c r="E161" s="41">
        <v>0</v>
      </c>
      <c r="F161" s="46">
        <f t="shared" si="12"/>
        <v>0</v>
      </c>
      <c r="G161" s="46">
        <f t="shared" si="13"/>
        <v>0</v>
      </c>
      <c r="H161" s="46">
        <f t="shared" si="14"/>
        <v>0</v>
      </c>
      <c r="I161" s="41">
        <v>1790.76</v>
      </c>
      <c r="J161" s="46">
        <f t="shared" si="15"/>
        <v>358.15200000000004</v>
      </c>
      <c r="K161" s="46">
        <f t="shared" si="16"/>
        <v>347.40744000000007</v>
      </c>
      <c r="L161" s="46">
        <f t="shared" si="17"/>
        <v>10.744560000000002</v>
      </c>
    </row>
    <row r="162" spans="1:13" s="55" customFormat="1" ht="30" customHeight="1" x14ac:dyDescent="0.25">
      <c r="A162" s="41"/>
      <c r="B162" s="41" t="s">
        <v>234</v>
      </c>
      <c r="C162" s="41" t="s">
        <v>238</v>
      </c>
      <c r="D162" s="41" t="s">
        <v>318</v>
      </c>
      <c r="E162" s="41">
        <v>0</v>
      </c>
      <c r="F162" s="46">
        <f t="shared" si="12"/>
        <v>0</v>
      </c>
      <c r="G162" s="46">
        <f t="shared" si="13"/>
        <v>0</v>
      </c>
      <c r="H162" s="46">
        <f t="shared" si="14"/>
        <v>0</v>
      </c>
      <c r="I162" s="41">
        <v>17148</v>
      </c>
      <c r="J162" s="46">
        <f t="shared" si="15"/>
        <v>3429.6000000000004</v>
      </c>
      <c r="K162" s="46">
        <f t="shared" si="16"/>
        <v>3326.7120000000004</v>
      </c>
      <c r="L162" s="46">
        <f t="shared" si="17"/>
        <v>102.88800000000001</v>
      </c>
    </row>
    <row r="163" spans="1:13" s="55" customFormat="1" ht="30" customHeight="1" x14ac:dyDescent="0.25">
      <c r="A163" s="41"/>
      <c r="B163" s="41" t="s">
        <v>234</v>
      </c>
      <c r="C163" s="41" t="s">
        <v>239</v>
      </c>
      <c r="D163" s="41" t="s">
        <v>318</v>
      </c>
      <c r="E163" s="41">
        <v>0</v>
      </c>
      <c r="F163" s="46">
        <f t="shared" si="12"/>
        <v>0</v>
      </c>
      <c r="G163" s="46">
        <f t="shared" si="13"/>
        <v>0</v>
      </c>
      <c r="H163" s="46">
        <f t="shared" si="14"/>
        <v>0</v>
      </c>
      <c r="I163" s="41">
        <v>77606</v>
      </c>
      <c r="J163" s="46">
        <f t="shared" si="15"/>
        <v>15521.2</v>
      </c>
      <c r="K163" s="46">
        <f t="shared" si="16"/>
        <v>15055.564</v>
      </c>
      <c r="L163" s="46">
        <f t="shared" si="17"/>
        <v>465.63600000000002</v>
      </c>
    </row>
    <row r="164" spans="1:13" s="55" customFormat="1" ht="30" customHeight="1" x14ac:dyDescent="0.25">
      <c r="A164" s="41"/>
      <c r="B164" s="41" t="s">
        <v>234</v>
      </c>
      <c r="C164" s="41" t="s">
        <v>240</v>
      </c>
      <c r="D164" s="41" t="s">
        <v>318</v>
      </c>
      <c r="E164" s="41">
        <v>3289.32</v>
      </c>
      <c r="F164" s="46">
        <f t="shared" si="12"/>
        <v>164.46600000000001</v>
      </c>
      <c r="G164" s="46">
        <f t="shared" si="13"/>
        <v>159.53202000000002</v>
      </c>
      <c r="H164" s="46">
        <f t="shared" si="14"/>
        <v>4.93398</v>
      </c>
      <c r="I164" s="41">
        <v>33258.68</v>
      </c>
      <c r="J164" s="46">
        <f t="shared" si="15"/>
        <v>6651.7360000000008</v>
      </c>
      <c r="K164" s="46">
        <f t="shared" si="16"/>
        <v>6452.1839200000004</v>
      </c>
      <c r="L164" s="46">
        <f t="shared" si="17"/>
        <v>199.55208000000002</v>
      </c>
    </row>
    <row r="165" spans="1:13" s="55" customFormat="1" ht="30" customHeight="1" x14ac:dyDescent="0.25">
      <c r="A165" s="41"/>
      <c r="B165" s="41" t="s">
        <v>173</v>
      </c>
      <c r="C165" s="41" t="s">
        <v>174</v>
      </c>
      <c r="D165" s="41" t="s">
        <v>318</v>
      </c>
      <c r="E165" s="41">
        <v>3311</v>
      </c>
      <c r="F165" s="46">
        <v>165.57</v>
      </c>
      <c r="G165" s="46">
        <f t="shared" si="13"/>
        <v>160.60290000000001</v>
      </c>
      <c r="H165" s="46">
        <f t="shared" si="14"/>
        <v>4.9670999999999994</v>
      </c>
      <c r="I165" s="41">
        <v>9485</v>
      </c>
      <c r="J165" s="46">
        <v>1897.07</v>
      </c>
      <c r="K165" s="46">
        <f t="shared" si="16"/>
        <v>1840.1578999999999</v>
      </c>
      <c r="L165" s="46">
        <f t="shared" si="17"/>
        <v>56.912099999999995</v>
      </c>
    </row>
    <row r="166" spans="1:13" s="55" customFormat="1" ht="30" customHeight="1" x14ac:dyDescent="0.25">
      <c r="A166" s="41"/>
      <c r="B166" s="41" t="s">
        <v>173</v>
      </c>
      <c r="C166" s="41" t="s">
        <v>175</v>
      </c>
      <c r="D166" s="41" t="s">
        <v>318</v>
      </c>
      <c r="E166" s="41">
        <v>3308</v>
      </c>
      <c r="F166" s="46">
        <v>165.42</v>
      </c>
      <c r="G166" s="46">
        <f t="shared" si="13"/>
        <v>160.45739999999998</v>
      </c>
      <c r="H166" s="46">
        <f t="shared" si="14"/>
        <v>4.9625999999999992</v>
      </c>
      <c r="I166" s="41">
        <v>10779</v>
      </c>
      <c r="J166" s="46">
        <v>2156</v>
      </c>
      <c r="K166" s="46">
        <f t="shared" si="16"/>
        <v>2091.3200000000002</v>
      </c>
      <c r="L166" s="46">
        <f t="shared" si="17"/>
        <v>64.679999999999993</v>
      </c>
    </row>
    <row r="167" spans="1:13" s="55" customFormat="1" ht="30" customHeight="1" x14ac:dyDescent="0.25">
      <c r="A167" s="41"/>
      <c r="B167" s="41" t="s">
        <v>241</v>
      </c>
      <c r="C167" s="41" t="s">
        <v>242</v>
      </c>
      <c r="D167" s="41" t="s">
        <v>318</v>
      </c>
      <c r="E167" s="41">
        <v>0</v>
      </c>
      <c r="F167" s="46">
        <f t="shared" si="12"/>
        <v>0</v>
      </c>
      <c r="G167" s="46">
        <f t="shared" si="13"/>
        <v>0</v>
      </c>
      <c r="H167" s="46">
        <f t="shared" si="14"/>
        <v>0</v>
      </c>
      <c r="I167" s="41">
        <v>0</v>
      </c>
      <c r="J167" s="46">
        <f t="shared" si="15"/>
        <v>0</v>
      </c>
      <c r="K167" s="46">
        <f t="shared" si="16"/>
        <v>0</v>
      </c>
      <c r="L167" s="46">
        <f t="shared" si="17"/>
        <v>0</v>
      </c>
    </row>
    <row r="168" spans="1:13" s="55" customFormat="1" ht="30" customHeight="1" x14ac:dyDescent="0.25">
      <c r="A168" s="41"/>
      <c r="B168" s="41" t="s">
        <v>243</v>
      </c>
      <c r="C168" s="41" t="s">
        <v>244</v>
      </c>
      <c r="D168" s="41" t="s">
        <v>318</v>
      </c>
      <c r="E168" s="41">
        <v>0</v>
      </c>
      <c r="F168" s="46">
        <f t="shared" si="12"/>
        <v>0</v>
      </c>
      <c r="G168" s="46">
        <f t="shared" si="13"/>
        <v>0</v>
      </c>
      <c r="H168" s="46">
        <f t="shared" si="14"/>
        <v>0</v>
      </c>
      <c r="I168" s="41">
        <v>0</v>
      </c>
      <c r="J168" s="46">
        <f t="shared" si="15"/>
        <v>0</v>
      </c>
      <c r="K168" s="46">
        <f t="shared" si="16"/>
        <v>0</v>
      </c>
      <c r="L168" s="46">
        <f t="shared" si="17"/>
        <v>0</v>
      </c>
    </row>
    <row r="169" spans="1:13" s="55" customFormat="1" ht="30" customHeight="1" x14ac:dyDescent="0.25">
      <c r="A169" s="41"/>
      <c r="B169" s="41" t="s">
        <v>245</v>
      </c>
      <c r="C169" s="41" t="s">
        <v>246</v>
      </c>
      <c r="D169" s="41" t="s">
        <v>318</v>
      </c>
      <c r="E169" s="41">
        <v>753</v>
      </c>
      <c r="F169" s="46">
        <f t="shared" si="12"/>
        <v>37.65</v>
      </c>
      <c r="G169" s="46">
        <f t="shared" si="13"/>
        <v>36.520499999999998</v>
      </c>
      <c r="H169" s="46">
        <f t="shared" si="14"/>
        <v>1.1294999999999999</v>
      </c>
      <c r="I169" s="41">
        <v>0</v>
      </c>
      <c r="J169" s="46">
        <f t="shared" si="15"/>
        <v>0</v>
      </c>
      <c r="K169" s="46">
        <f t="shared" si="16"/>
        <v>0</v>
      </c>
      <c r="L169" s="46">
        <f t="shared" si="17"/>
        <v>0</v>
      </c>
    </row>
    <row r="170" spans="1:13" s="55" customFormat="1" ht="30" customHeight="1" x14ac:dyDescent="0.25">
      <c r="A170" s="41"/>
      <c r="B170" s="41" t="s">
        <v>247</v>
      </c>
      <c r="C170" s="41" t="s">
        <v>248</v>
      </c>
      <c r="D170" s="41" t="s">
        <v>318</v>
      </c>
      <c r="E170" s="41">
        <v>684</v>
      </c>
      <c r="F170" s="46">
        <f t="shared" si="12"/>
        <v>34.200000000000003</v>
      </c>
      <c r="G170" s="46">
        <f t="shared" si="13"/>
        <v>33.173999999999999</v>
      </c>
      <c r="H170" s="46">
        <f t="shared" si="14"/>
        <v>1.026</v>
      </c>
      <c r="I170" s="41">
        <v>0</v>
      </c>
      <c r="J170" s="46">
        <f t="shared" si="15"/>
        <v>0</v>
      </c>
      <c r="K170" s="46">
        <f t="shared" si="16"/>
        <v>0</v>
      </c>
      <c r="L170" s="46">
        <f t="shared" si="17"/>
        <v>0</v>
      </c>
    </row>
    <row r="171" spans="1:13" s="55" customFormat="1" ht="30" customHeight="1" x14ac:dyDescent="0.25">
      <c r="A171" s="41"/>
      <c r="B171" s="41" t="s">
        <v>247</v>
      </c>
      <c r="C171" s="41" t="s">
        <v>249</v>
      </c>
      <c r="D171" s="41" t="s">
        <v>318</v>
      </c>
      <c r="E171" s="41">
        <v>22087</v>
      </c>
      <c r="F171" s="46">
        <f t="shared" si="12"/>
        <v>1104.3500000000001</v>
      </c>
      <c r="G171" s="46">
        <f t="shared" si="13"/>
        <v>1071.2195000000002</v>
      </c>
      <c r="H171" s="46">
        <f t="shared" si="14"/>
        <v>33.130500000000005</v>
      </c>
      <c r="I171" s="41">
        <v>20</v>
      </c>
      <c r="J171" s="46">
        <f t="shared" si="15"/>
        <v>4</v>
      </c>
      <c r="K171" s="46">
        <f t="shared" si="16"/>
        <v>3.88</v>
      </c>
      <c r="L171" s="46">
        <f t="shared" si="17"/>
        <v>0.12</v>
      </c>
    </row>
    <row r="172" spans="1:13" s="55" customFormat="1" ht="30" customHeight="1" x14ac:dyDescent="0.25">
      <c r="A172" s="41"/>
      <c r="B172" s="41" t="s">
        <v>250</v>
      </c>
      <c r="C172" s="41" t="s">
        <v>251</v>
      </c>
      <c r="D172" s="41" t="s">
        <v>318</v>
      </c>
      <c r="E172" s="41">
        <v>3426</v>
      </c>
      <c r="F172" s="46">
        <f t="shared" si="12"/>
        <v>171.3</v>
      </c>
      <c r="G172" s="46">
        <f t="shared" si="13"/>
        <v>166.161</v>
      </c>
      <c r="H172" s="46">
        <f t="shared" si="14"/>
        <v>5.1390000000000002</v>
      </c>
      <c r="I172" s="41">
        <v>0</v>
      </c>
      <c r="J172" s="46">
        <f t="shared" si="15"/>
        <v>0</v>
      </c>
      <c r="K172" s="46">
        <f t="shared" si="16"/>
        <v>0</v>
      </c>
      <c r="L172" s="46">
        <f t="shared" si="17"/>
        <v>0</v>
      </c>
    </row>
    <row r="173" spans="1:13" s="55" customFormat="1" ht="30" customHeight="1" x14ac:dyDescent="0.25">
      <c r="A173" s="41"/>
      <c r="B173" s="41" t="s">
        <v>356</v>
      </c>
      <c r="C173" s="41" t="s">
        <v>349</v>
      </c>
      <c r="D173" s="41" t="s">
        <v>318</v>
      </c>
      <c r="E173" s="41">
        <v>0</v>
      </c>
      <c r="F173" s="46">
        <v>0</v>
      </c>
      <c r="G173" s="46">
        <f>F173-H173</f>
        <v>0</v>
      </c>
      <c r="H173" s="46">
        <f>F173*$H$4</f>
        <v>0</v>
      </c>
      <c r="I173" s="41">
        <v>0</v>
      </c>
      <c r="J173" s="46">
        <v>0</v>
      </c>
      <c r="K173" s="46">
        <f>J173-L173</f>
        <v>0</v>
      </c>
      <c r="L173" s="46">
        <f>J173*$L$4</f>
        <v>0</v>
      </c>
    </row>
    <row r="174" spans="1:13" s="55" customFormat="1" ht="30" customHeight="1" x14ac:dyDescent="0.25">
      <c r="A174" s="41"/>
      <c r="B174" s="41" t="s">
        <v>252</v>
      </c>
      <c r="C174" s="41" t="s">
        <v>253</v>
      </c>
      <c r="D174" s="41" t="s">
        <v>318</v>
      </c>
      <c r="E174" s="41">
        <v>468</v>
      </c>
      <c r="F174" s="46">
        <f t="shared" si="12"/>
        <v>23.400000000000002</v>
      </c>
      <c r="G174" s="46">
        <f t="shared" si="13"/>
        <v>23.400000000000002</v>
      </c>
      <c r="H174" s="57">
        <v>0</v>
      </c>
      <c r="I174" s="41">
        <v>0</v>
      </c>
      <c r="J174" s="46">
        <f t="shared" si="15"/>
        <v>0</v>
      </c>
      <c r="K174" s="46">
        <f t="shared" si="16"/>
        <v>0</v>
      </c>
      <c r="L174" s="46">
        <f t="shared" si="17"/>
        <v>0</v>
      </c>
      <c r="M174" s="63"/>
    </row>
    <row r="175" spans="1:13" s="55" customFormat="1" ht="30" customHeight="1" x14ac:dyDescent="0.25">
      <c r="A175" s="41"/>
      <c r="B175" s="41" t="s">
        <v>252</v>
      </c>
      <c r="C175" s="41" t="s">
        <v>254</v>
      </c>
      <c r="D175" s="41" t="s">
        <v>318</v>
      </c>
      <c r="E175" s="41">
        <v>0</v>
      </c>
      <c r="F175" s="46">
        <f t="shared" si="12"/>
        <v>0</v>
      </c>
      <c r="G175" s="46">
        <f t="shared" si="13"/>
        <v>0</v>
      </c>
      <c r="H175" s="46">
        <f t="shared" si="14"/>
        <v>0</v>
      </c>
      <c r="I175" s="41">
        <v>0</v>
      </c>
      <c r="J175" s="46">
        <f t="shared" si="15"/>
        <v>0</v>
      </c>
      <c r="K175" s="46">
        <f t="shared" si="16"/>
        <v>0</v>
      </c>
      <c r="L175" s="46">
        <f t="shared" si="17"/>
        <v>0</v>
      </c>
    </row>
    <row r="176" spans="1:13" s="55" customFormat="1" ht="30" customHeight="1" x14ac:dyDescent="0.25">
      <c r="A176" s="41"/>
      <c r="B176" s="41" t="s">
        <v>252</v>
      </c>
      <c r="C176" s="41" t="s">
        <v>255</v>
      </c>
      <c r="D176" s="41" t="s">
        <v>318</v>
      </c>
      <c r="E176" s="41">
        <v>348</v>
      </c>
      <c r="F176" s="46">
        <f t="shared" si="12"/>
        <v>17.400000000000002</v>
      </c>
      <c r="G176" s="46">
        <f t="shared" si="13"/>
        <v>17.400000000000002</v>
      </c>
      <c r="H176" s="57">
        <v>0</v>
      </c>
      <c r="I176" s="41">
        <v>0</v>
      </c>
      <c r="J176" s="46">
        <f t="shared" si="15"/>
        <v>0</v>
      </c>
      <c r="K176" s="46">
        <f t="shared" si="16"/>
        <v>0</v>
      </c>
      <c r="L176" s="46">
        <f t="shared" si="17"/>
        <v>0</v>
      </c>
      <c r="M176" s="63"/>
    </row>
    <row r="177" spans="1:13" s="55" customFormat="1" ht="30" customHeight="1" x14ac:dyDescent="0.25">
      <c r="A177" s="41"/>
      <c r="B177" s="41" t="s">
        <v>256</v>
      </c>
      <c r="C177" s="41" t="s">
        <v>257</v>
      </c>
      <c r="D177" s="41" t="s">
        <v>318</v>
      </c>
      <c r="E177" s="41">
        <v>725</v>
      </c>
      <c r="F177" s="46">
        <f t="shared" si="12"/>
        <v>36.25</v>
      </c>
      <c r="G177" s="46">
        <f t="shared" si="13"/>
        <v>35.162500000000001</v>
      </c>
      <c r="H177" s="46">
        <f t="shared" si="14"/>
        <v>1.0874999999999999</v>
      </c>
      <c r="I177" s="41">
        <v>0</v>
      </c>
      <c r="J177" s="46">
        <f t="shared" si="15"/>
        <v>0</v>
      </c>
      <c r="K177" s="46">
        <f t="shared" si="16"/>
        <v>0</v>
      </c>
      <c r="L177" s="46">
        <f t="shared" si="17"/>
        <v>0</v>
      </c>
    </row>
    <row r="178" spans="1:13" s="55" customFormat="1" ht="30" customHeight="1" x14ac:dyDescent="0.25">
      <c r="A178" s="41"/>
      <c r="B178" s="41" t="s">
        <v>256</v>
      </c>
      <c r="C178" s="41" t="s">
        <v>258</v>
      </c>
      <c r="D178" s="41" t="s">
        <v>318</v>
      </c>
      <c r="E178" s="41">
        <v>3024</v>
      </c>
      <c r="F178" s="46">
        <f t="shared" si="12"/>
        <v>151.20000000000002</v>
      </c>
      <c r="G178" s="46">
        <f t="shared" si="13"/>
        <v>146.66400000000002</v>
      </c>
      <c r="H178" s="46">
        <f t="shared" si="14"/>
        <v>4.5360000000000005</v>
      </c>
      <c r="I178" s="41">
        <v>0</v>
      </c>
      <c r="J178" s="46">
        <f t="shared" si="15"/>
        <v>0</v>
      </c>
      <c r="K178" s="46">
        <f t="shared" si="16"/>
        <v>0</v>
      </c>
      <c r="L178" s="46">
        <f t="shared" si="17"/>
        <v>0</v>
      </c>
    </row>
    <row r="179" spans="1:13" s="55" customFormat="1" ht="30" customHeight="1" x14ac:dyDescent="0.25">
      <c r="A179" s="41"/>
      <c r="B179" s="41" t="s">
        <v>256</v>
      </c>
      <c r="C179" s="41" t="s">
        <v>259</v>
      </c>
      <c r="D179" s="41" t="s">
        <v>318</v>
      </c>
      <c r="E179" s="41">
        <v>4081</v>
      </c>
      <c r="F179" s="46">
        <f t="shared" si="12"/>
        <v>204.05</v>
      </c>
      <c r="G179" s="46">
        <f t="shared" si="13"/>
        <v>197.92000000000002</v>
      </c>
      <c r="H179" s="46">
        <v>6.13</v>
      </c>
      <c r="I179" s="41">
        <v>0</v>
      </c>
      <c r="J179" s="46">
        <f t="shared" si="15"/>
        <v>0</v>
      </c>
      <c r="K179" s="46">
        <f t="shared" si="16"/>
        <v>0</v>
      </c>
      <c r="L179" s="46">
        <f t="shared" si="17"/>
        <v>0</v>
      </c>
    </row>
    <row r="180" spans="1:13" s="55" customFormat="1" ht="30" customHeight="1" x14ac:dyDescent="0.25">
      <c r="A180" s="41"/>
      <c r="B180" s="41" t="s">
        <v>256</v>
      </c>
      <c r="C180" s="41" t="s">
        <v>260</v>
      </c>
      <c r="D180" s="41" t="s">
        <v>318</v>
      </c>
      <c r="E180" s="41">
        <v>1044</v>
      </c>
      <c r="F180" s="46">
        <f t="shared" si="12"/>
        <v>52.2</v>
      </c>
      <c r="G180" s="46">
        <f t="shared" si="13"/>
        <v>50.634</v>
      </c>
      <c r="H180" s="46">
        <f t="shared" si="14"/>
        <v>1.5660000000000001</v>
      </c>
      <c r="I180" s="41">
        <v>0</v>
      </c>
      <c r="J180" s="46">
        <f t="shared" si="15"/>
        <v>0</v>
      </c>
      <c r="K180" s="46">
        <f t="shared" si="16"/>
        <v>0</v>
      </c>
      <c r="L180" s="46">
        <f t="shared" si="17"/>
        <v>0</v>
      </c>
    </row>
    <row r="181" spans="1:13" s="55" customFormat="1" ht="30" customHeight="1" x14ac:dyDescent="0.25">
      <c r="A181" s="41"/>
      <c r="B181" s="41" t="s">
        <v>261</v>
      </c>
      <c r="C181" s="41" t="s">
        <v>262</v>
      </c>
      <c r="D181" s="41" t="s">
        <v>318</v>
      </c>
      <c r="E181" s="41">
        <v>26692</v>
      </c>
      <c r="F181" s="46">
        <f t="shared" si="12"/>
        <v>1334.6000000000001</v>
      </c>
      <c r="G181" s="46">
        <f t="shared" si="13"/>
        <v>1294.5620000000001</v>
      </c>
      <c r="H181" s="46">
        <f t="shared" si="14"/>
        <v>40.038000000000004</v>
      </c>
      <c r="I181" s="41">
        <v>0</v>
      </c>
      <c r="J181" s="46">
        <f t="shared" si="15"/>
        <v>0</v>
      </c>
      <c r="K181" s="46">
        <f t="shared" si="16"/>
        <v>0</v>
      </c>
      <c r="L181" s="46">
        <f t="shared" si="17"/>
        <v>0</v>
      </c>
    </row>
    <row r="182" spans="1:13" s="55" customFormat="1" ht="30" customHeight="1" x14ac:dyDescent="0.25">
      <c r="A182" s="41" t="s">
        <v>263</v>
      </c>
      <c r="B182" s="41" t="s">
        <v>264</v>
      </c>
      <c r="C182" s="41" t="s">
        <v>265</v>
      </c>
      <c r="D182" s="41" t="s">
        <v>318</v>
      </c>
      <c r="E182" s="41">
        <v>19842</v>
      </c>
      <c r="F182" s="46">
        <f t="shared" si="12"/>
        <v>992.1</v>
      </c>
      <c r="G182" s="46">
        <f t="shared" si="13"/>
        <v>962.33699999999999</v>
      </c>
      <c r="H182" s="46">
        <f t="shared" si="14"/>
        <v>29.762999999999998</v>
      </c>
      <c r="I182" s="41">
        <v>0</v>
      </c>
      <c r="J182" s="46">
        <f t="shared" si="15"/>
        <v>0</v>
      </c>
      <c r="K182" s="46">
        <f t="shared" si="16"/>
        <v>0</v>
      </c>
      <c r="L182" s="46">
        <f t="shared" si="17"/>
        <v>0</v>
      </c>
    </row>
    <row r="183" spans="1:13" s="55" customFormat="1" ht="30" customHeight="1" x14ac:dyDescent="0.25">
      <c r="A183" s="42"/>
      <c r="B183" s="41" t="s">
        <v>266</v>
      </c>
      <c r="C183" s="41" t="s">
        <v>267</v>
      </c>
      <c r="D183" s="41" t="s">
        <v>318</v>
      </c>
      <c r="E183" s="41">
        <v>7802</v>
      </c>
      <c r="F183" s="46">
        <v>0</v>
      </c>
      <c r="G183" s="46">
        <f t="shared" si="13"/>
        <v>0</v>
      </c>
      <c r="H183" s="46">
        <f t="shared" si="14"/>
        <v>0</v>
      </c>
      <c r="I183" s="62">
        <v>491742.7</v>
      </c>
      <c r="J183" s="46">
        <v>0</v>
      </c>
      <c r="K183" s="46">
        <f t="shared" si="16"/>
        <v>0</v>
      </c>
      <c r="L183" s="46">
        <f t="shared" si="17"/>
        <v>0</v>
      </c>
      <c r="M183" s="55" t="s">
        <v>344</v>
      </c>
    </row>
    <row r="184" spans="1:13" s="55" customFormat="1" ht="30" customHeight="1" x14ac:dyDescent="0.25">
      <c r="A184" s="41"/>
      <c r="B184" s="41" t="s">
        <v>271</v>
      </c>
      <c r="C184" s="41" t="s">
        <v>272</v>
      </c>
      <c r="D184" s="41" t="s">
        <v>318</v>
      </c>
      <c r="E184" s="41">
        <v>8276</v>
      </c>
      <c r="F184" s="46">
        <f t="shared" si="12"/>
        <v>413.8</v>
      </c>
      <c r="G184" s="46">
        <f t="shared" si="13"/>
        <v>401.38600000000002</v>
      </c>
      <c r="H184" s="46">
        <f t="shared" si="14"/>
        <v>12.414</v>
      </c>
      <c r="I184" s="41">
        <v>0</v>
      </c>
      <c r="J184" s="46">
        <f t="shared" si="15"/>
        <v>0</v>
      </c>
      <c r="K184" s="46">
        <f t="shared" si="16"/>
        <v>0</v>
      </c>
      <c r="L184" s="46">
        <f t="shared" si="17"/>
        <v>0</v>
      </c>
    </row>
    <row r="185" spans="1:13" s="55" customFormat="1" ht="30" customHeight="1" x14ac:dyDescent="0.25">
      <c r="A185" s="41"/>
      <c r="B185" s="41" t="s">
        <v>271</v>
      </c>
      <c r="C185" s="41" t="s">
        <v>273</v>
      </c>
      <c r="D185" s="41" t="s">
        <v>318</v>
      </c>
      <c r="E185" s="41">
        <v>1227</v>
      </c>
      <c r="F185" s="46">
        <f t="shared" si="12"/>
        <v>61.35</v>
      </c>
      <c r="G185" s="46">
        <f t="shared" si="13"/>
        <v>59.509500000000003</v>
      </c>
      <c r="H185" s="46">
        <f t="shared" si="14"/>
        <v>1.8405</v>
      </c>
      <c r="I185" s="41">
        <v>0</v>
      </c>
      <c r="J185" s="46">
        <f t="shared" si="15"/>
        <v>0</v>
      </c>
      <c r="K185" s="46">
        <f t="shared" si="16"/>
        <v>0</v>
      </c>
      <c r="L185" s="46">
        <f t="shared" si="17"/>
        <v>0</v>
      </c>
    </row>
    <row r="186" spans="1:13" s="55" customFormat="1" ht="30" customHeight="1" x14ac:dyDescent="0.25">
      <c r="A186" s="41"/>
      <c r="B186" s="41" t="s">
        <v>274</v>
      </c>
      <c r="C186" s="41" t="s">
        <v>275</v>
      </c>
      <c r="D186" s="41" t="s">
        <v>318</v>
      </c>
      <c r="E186" s="41">
        <v>120</v>
      </c>
      <c r="F186" s="46">
        <f t="shared" si="12"/>
        <v>6</v>
      </c>
      <c r="G186" s="46">
        <f t="shared" si="13"/>
        <v>6</v>
      </c>
      <c r="H186" s="46">
        <v>0</v>
      </c>
      <c r="I186" s="41">
        <v>0</v>
      </c>
      <c r="J186" s="46">
        <f t="shared" si="15"/>
        <v>0</v>
      </c>
      <c r="K186" s="46">
        <f t="shared" si="16"/>
        <v>0</v>
      </c>
      <c r="L186" s="46">
        <f t="shared" si="17"/>
        <v>0</v>
      </c>
      <c r="M186" s="63"/>
    </row>
    <row r="187" spans="1:13" s="55" customFormat="1" ht="30" customHeight="1" x14ac:dyDescent="0.25">
      <c r="A187" s="41"/>
      <c r="B187" s="41" t="s">
        <v>276</v>
      </c>
      <c r="C187" s="41" t="s">
        <v>277</v>
      </c>
      <c r="D187" s="41" t="s">
        <v>318</v>
      </c>
      <c r="E187" s="41">
        <v>0</v>
      </c>
      <c r="F187" s="46">
        <f t="shared" si="12"/>
        <v>0</v>
      </c>
      <c r="G187" s="46">
        <f t="shared" si="13"/>
        <v>0</v>
      </c>
      <c r="H187" s="46">
        <f t="shared" si="14"/>
        <v>0</v>
      </c>
      <c r="I187" s="41">
        <v>0</v>
      </c>
      <c r="J187" s="46">
        <f t="shared" si="15"/>
        <v>0</v>
      </c>
      <c r="K187" s="46">
        <f t="shared" si="16"/>
        <v>0</v>
      </c>
      <c r="L187" s="46">
        <f t="shared" si="17"/>
        <v>0</v>
      </c>
    </row>
    <row r="188" spans="1:13" s="55" customFormat="1" ht="30" customHeight="1" x14ac:dyDescent="0.25">
      <c r="A188" s="41"/>
      <c r="B188" s="41" t="s">
        <v>276</v>
      </c>
      <c r="C188" s="41" t="s">
        <v>278</v>
      </c>
      <c r="D188" s="41" t="s">
        <v>318</v>
      </c>
      <c r="E188" s="41">
        <v>0</v>
      </c>
      <c r="F188" s="46">
        <f t="shared" si="12"/>
        <v>0</v>
      </c>
      <c r="G188" s="46">
        <f t="shared" si="13"/>
        <v>0</v>
      </c>
      <c r="H188" s="46">
        <f t="shared" si="14"/>
        <v>0</v>
      </c>
      <c r="I188" s="41">
        <v>0</v>
      </c>
      <c r="J188" s="46">
        <f t="shared" si="15"/>
        <v>0</v>
      </c>
      <c r="K188" s="46">
        <f t="shared" si="16"/>
        <v>0</v>
      </c>
      <c r="L188" s="46">
        <f t="shared" si="17"/>
        <v>0</v>
      </c>
    </row>
    <row r="189" spans="1:13" s="55" customFormat="1" ht="30" customHeight="1" x14ac:dyDescent="0.25">
      <c r="A189" s="41"/>
      <c r="B189" s="41" t="s">
        <v>279</v>
      </c>
      <c r="C189" s="41" t="s">
        <v>280</v>
      </c>
      <c r="D189" s="41" t="s">
        <v>318</v>
      </c>
      <c r="E189" s="41">
        <v>7706</v>
      </c>
      <c r="F189" s="46">
        <f t="shared" si="12"/>
        <v>385.3</v>
      </c>
      <c r="G189" s="46">
        <f t="shared" si="13"/>
        <v>373.74099999999999</v>
      </c>
      <c r="H189" s="46">
        <f t="shared" si="14"/>
        <v>11.558999999999999</v>
      </c>
      <c r="I189" s="41">
        <v>0</v>
      </c>
      <c r="J189" s="46">
        <f t="shared" si="15"/>
        <v>0</v>
      </c>
      <c r="K189" s="46">
        <f t="shared" si="16"/>
        <v>0</v>
      </c>
      <c r="L189" s="46">
        <f t="shared" si="17"/>
        <v>0</v>
      </c>
    </row>
    <row r="190" spans="1:13" s="55" customFormat="1" ht="30" customHeight="1" x14ac:dyDescent="0.25">
      <c r="A190" s="41"/>
      <c r="B190" s="41" t="s">
        <v>279</v>
      </c>
      <c r="C190" s="41" t="s">
        <v>281</v>
      </c>
      <c r="D190" s="41" t="s">
        <v>318</v>
      </c>
      <c r="E190" s="41">
        <v>7367</v>
      </c>
      <c r="F190" s="46">
        <f t="shared" si="12"/>
        <v>368.35</v>
      </c>
      <c r="G190" s="46">
        <f t="shared" si="13"/>
        <v>357.29950000000002</v>
      </c>
      <c r="H190" s="46">
        <f t="shared" si="14"/>
        <v>11.0505</v>
      </c>
      <c r="I190" s="41">
        <v>0</v>
      </c>
      <c r="J190" s="46">
        <f t="shared" si="15"/>
        <v>0</v>
      </c>
      <c r="K190" s="46">
        <f t="shared" si="16"/>
        <v>0</v>
      </c>
      <c r="L190" s="46">
        <f t="shared" si="17"/>
        <v>0</v>
      </c>
    </row>
    <row r="191" spans="1:13" s="55" customFormat="1" ht="30" customHeight="1" x14ac:dyDescent="0.25">
      <c r="A191" s="41"/>
      <c r="B191" s="41" t="s">
        <v>338</v>
      </c>
      <c r="C191" s="41" t="s">
        <v>144</v>
      </c>
      <c r="D191" s="41" t="s">
        <v>318</v>
      </c>
      <c r="E191" s="41">
        <v>3700</v>
      </c>
      <c r="F191" s="46">
        <f t="shared" si="12"/>
        <v>185</v>
      </c>
      <c r="G191" s="46">
        <f t="shared" si="13"/>
        <v>179.45</v>
      </c>
      <c r="H191" s="46">
        <f t="shared" si="14"/>
        <v>5.55</v>
      </c>
      <c r="I191" s="41">
        <v>0</v>
      </c>
      <c r="J191" s="46">
        <f t="shared" si="15"/>
        <v>0</v>
      </c>
      <c r="K191" s="46">
        <f t="shared" si="16"/>
        <v>0</v>
      </c>
      <c r="L191" s="46">
        <f t="shared" si="17"/>
        <v>0</v>
      </c>
    </row>
    <row r="192" spans="1:13" s="55" customFormat="1" ht="30" customHeight="1" x14ac:dyDescent="0.25">
      <c r="A192" s="41"/>
      <c r="B192" s="41" t="s">
        <v>338</v>
      </c>
      <c r="C192" s="41" t="s">
        <v>145</v>
      </c>
      <c r="D192" s="41" t="s">
        <v>318</v>
      </c>
      <c r="E192" s="41">
        <v>15858</v>
      </c>
      <c r="F192" s="46">
        <f t="shared" si="12"/>
        <v>792.90000000000009</v>
      </c>
      <c r="G192" s="46">
        <f t="shared" si="13"/>
        <v>769.11300000000006</v>
      </c>
      <c r="H192" s="46">
        <f t="shared" si="14"/>
        <v>23.787000000000003</v>
      </c>
      <c r="I192" s="41">
        <v>0</v>
      </c>
      <c r="J192" s="46">
        <f t="shared" si="15"/>
        <v>0</v>
      </c>
      <c r="K192" s="46">
        <f t="shared" si="16"/>
        <v>0</v>
      </c>
      <c r="L192" s="46">
        <f t="shared" si="17"/>
        <v>0</v>
      </c>
    </row>
    <row r="193" spans="1:13" s="55" customFormat="1" ht="30" customHeight="1" x14ac:dyDescent="0.25">
      <c r="A193" s="41"/>
      <c r="B193" s="41" t="s">
        <v>282</v>
      </c>
      <c r="C193" s="41" t="s">
        <v>283</v>
      </c>
      <c r="D193" s="41" t="s">
        <v>318</v>
      </c>
      <c r="E193" s="62">
        <v>4054.22</v>
      </c>
      <c r="F193" s="46">
        <f t="shared" si="12"/>
        <v>202.71100000000001</v>
      </c>
      <c r="G193" s="46">
        <f t="shared" si="13"/>
        <v>196.62967</v>
      </c>
      <c r="H193" s="46">
        <f t="shared" si="14"/>
        <v>6.0813300000000003</v>
      </c>
      <c r="I193" s="41">
        <v>0</v>
      </c>
      <c r="J193" s="46">
        <f t="shared" si="15"/>
        <v>0</v>
      </c>
      <c r="K193" s="46">
        <f t="shared" si="16"/>
        <v>0</v>
      </c>
      <c r="L193" s="46">
        <f t="shared" si="17"/>
        <v>0</v>
      </c>
    </row>
    <row r="194" spans="1:13" s="55" customFormat="1" ht="30" customHeight="1" x14ac:dyDescent="0.25">
      <c r="A194" s="41"/>
      <c r="B194" s="41" t="s">
        <v>136</v>
      </c>
      <c r="C194" s="41" t="s">
        <v>137</v>
      </c>
      <c r="D194" s="41" t="s">
        <v>318</v>
      </c>
      <c r="E194" s="41">
        <v>1520</v>
      </c>
      <c r="F194" s="46">
        <f t="shared" si="12"/>
        <v>76</v>
      </c>
      <c r="G194" s="46">
        <f t="shared" si="13"/>
        <v>73.72</v>
      </c>
      <c r="H194" s="46">
        <f t="shared" si="14"/>
        <v>2.2799999999999998</v>
      </c>
      <c r="I194" s="41">
        <v>980</v>
      </c>
      <c r="J194" s="46">
        <f t="shared" si="15"/>
        <v>196</v>
      </c>
      <c r="K194" s="46">
        <f t="shared" si="16"/>
        <v>190.12</v>
      </c>
      <c r="L194" s="46">
        <f t="shared" si="17"/>
        <v>5.88</v>
      </c>
    </row>
    <row r="195" spans="1:13" s="55" customFormat="1" ht="30" customHeight="1" x14ac:dyDescent="0.25">
      <c r="A195" s="41" t="s">
        <v>138</v>
      </c>
      <c r="B195" s="41" t="s">
        <v>286</v>
      </c>
      <c r="C195" s="41" t="s">
        <v>287</v>
      </c>
      <c r="D195" s="41" t="s">
        <v>318</v>
      </c>
      <c r="E195" s="41">
        <v>1661</v>
      </c>
      <c r="F195" s="46">
        <f t="shared" si="12"/>
        <v>83.050000000000011</v>
      </c>
      <c r="G195" s="46">
        <f t="shared" si="13"/>
        <v>80.558500000000009</v>
      </c>
      <c r="H195" s="46">
        <f t="shared" si="14"/>
        <v>2.4915000000000003</v>
      </c>
      <c r="I195" s="41">
        <v>86297</v>
      </c>
      <c r="J195" s="46">
        <f t="shared" si="15"/>
        <v>17259.400000000001</v>
      </c>
      <c r="K195" s="46">
        <f t="shared" si="16"/>
        <v>16741.618000000002</v>
      </c>
      <c r="L195" s="46">
        <f t="shared" si="17"/>
        <v>517.78200000000004</v>
      </c>
    </row>
    <row r="196" spans="1:13" s="55" customFormat="1" ht="30" customHeight="1" x14ac:dyDescent="0.25">
      <c r="A196" s="41" t="s">
        <v>138</v>
      </c>
      <c r="B196" s="41" t="s">
        <v>286</v>
      </c>
      <c r="C196" s="41" t="s">
        <v>288</v>
      </c>
      <c r="D196" s="41" t="s">
        <v>318</v>
      </c>
      <c r="E196" s="41">
        <v>1570</v>
      </c>
      <c r="F196" s="46">
        <f t="shared" si="12"/>
        <v>78.5</v>
      </c>
      <c r="G196" s="46">
        <f t="shared" si="13"/>
        <v>76.144999999999996</v>
      </c>
      <c r="H196" s="46">
        <f t="shared" si="14"/>
        <v>2.355</v>
      </c>
      <c r="I196" s="41">
        <v>81552</v>
      </c>
      <c r="J196" s="46">
        <f t="shared" si="15"/>
        <v>16310.400000000001</v>
      </c>
      <c r="K196" s="46">
        <f t="shared" si="16"/>
        <v>15821.088000000002</v>
      </c>
      <c r="L196" s="46">
        <f t="shared" si="17"/>
        <v>489.31200000000001</v>
      </c>
    </row>
    <row r="197" spans="1:13" s="55" customFormat="1" ht="30" customHeight="1" x14ac:dyDescent="0.25">
      <c r="A197" s="41" t="s">
        <v>138</v>
      </c>
      <c r="B197" s="41" t="s">
        <v>286</v>
      </c>
      <c r="C197" s="41" t="s">
        <v>289</v>
      </c>
      <c r="D197" s="41" t="s">
        <v>318</v>
      </c>
      <c r="E197" s="41">
        <v>182</v>
      </c>
      <c r="F197" s="46">
        <f t="shared" si="12"/>
        <v>9.1</v>
      </c>
      <c r="G197" s="46">
        <f t="shared" si="13"/>
        <v>8.827</v>
      </c>
      <c r="H197" s="46">
        <f t="shared" si="14"/>
        <v>0.27299999999999996</v>
      </c>
      <c r="I197" s="41">
        <v>9434</v>
      </c>
      <c r="J197" s="46">
        <f t="shared" si="15"/>
        <v>1886.8000000000002</v>
      </c>
      <c r="K197" s="46">
        <f t="shared" si="16"/>
        <v>1830.1960000000001</v>
      </c>
      <c r="L197" s="46">
        <f t="shared" si="17"/>
        <v>56.604000000000006</v>
      </c>
    </row>
    <row r="198" spans="1:13" s="55" customFormat="1" ht="30" customHeight="1" x14ac:dyDescent="0.25">
      <c r="A198" s="42"/>
      <c r="B198" s="41" t="s">
        <v>290</v>
      </c>
      <c r="C198" s="41" t="s">
        <v>291</v>
      </c>
      <c r="D198" s="41" t="s">
        <v>318</v>
      </c>
      <c r="E198" s="41">
        <v>4684</v>
      </c>
      <c r="F198" s="46">
        <f t="shared" si="12"/>
        <v>234.20000000000002</v>
      </c>
      <c r="G198" s="46">
        <f t="shared" si="13"/>
        <v>234.20000000000002</v>
      </c>
      <c r="H198" s="46">
        <v>0</v>
      </c>
      <c r="I198" s="86">
        <v>0</v>
      </c>
      <c r="J198" s="46">
        <f t="shared" si="15"/>
        <v>0</v>
      </c>
      <c r="K198" s="46">
        <f t="shared" si="16"/>
        <v>0</v>
      </c>
      <c r="L198" s="46">
        <f t="shared" si="17"/>
        <v>0</v>
      </c>
      <c r="M198" s="63"/>
    </row>
    <row r="199" spans="1:13" s="55" customFormat="1" ht="30" customHeight="1" x14ac:dyDescent="0.25">
      <c r="A199" s="41"/>
      <c r="B199" s="41" t="s">
        <v>290</v>
      </c>
      <c r="C199" s="41" t="s">
        <v>292</v>
      </c>
      <c r="D199" s="41" t="s">
        <v>318</v>
      </c>
      <c r="E199" s="41">
        <v>5977</v>
      </c>
      <c r="F199" s="46">
        <f t="shared" si="12"/>
        <v>298.85000000000002</v>
      </c>
      <c r="G199" s="46">
        <f t="shared" si="13"/>
        <v>298.85000000000002</v>
      </c>
      <c r="H199" s="46">
        <v>0</v>
      </c>
      <c r="I199" s="86">
        <v>0</v>
      </c>
      <c r="J199" s="46">
        <f t="shared" si="15"/>
        <v>0</v>
      </c>
      <c r="K199" s="46">
        <f t="shared" si="16"/>
        <v>0</v>
      </c>
      <c r="L199" s="46">
        <f t="shared" si="17"/>
        <v>0</v>
      </c>
      <c r="M199" s="63"/>
    </row>
    <row r="200" spans="1:13" s="55" customFormat="1" ht="30" customHeight="1" x14ac:dyDescent="0.25">
      <c r="A200" s="41"/>
      <c r="B200" s="41" t="s">
        <v>290</v>
      </c>
      <c r="C200" s="41" t="s">
        <v>293</v>
      </c>
      <c r="D200" s="41" t="s">
        <v>318</v>
      </c>
      <c r="E200" s="41">
        <v>15991</v>
      </c>
      <c r="F200" s="46">
        <f t="shared" ref="F200:F213" si="18">E200*$F$4</f>
        <v>799.55000000000007</v>
      </c>
      <c r="G200" s="46">
        <f t="shared" ref="G200:G213" si="19">F200-H200</f>
        <v>799.55000000000007</v>
      </c>
      <c r="H200" s="46">
        <v>0</v>
      </c>
      <c r="I200" s="86">
        <v>0</v>
      </c>
      <c r="J200" s="46">
        <f t="shared" ref="J200:J213" si="20">I200*$J$4</f>
        <v>0</v>
      </c>
      <c r="K200" s="46">
        <f t="shared" ref="K200:K213" si="21">J200-L200</f>
        <v>0</v>
      </c>
      <c r="L200" s="46">
        <f t="shared" ref="L200:L213" si="22">J200*$L$4</f>
        <v>0</v>
      </c>
      <c r="M200" s="63"/>
    </row>
    <row r="201" spans="1:13" s="55" customFormat="1" ht="30" customHeight="1" x14ac:dyDescent="0.25">
      <c r="A201" s="41"/>
      <c r="B201" s="41" t="s">
        <v>294</v>
      </c>
      <c r="C201" s="41" t="s">
        <v>295</v>
      </c>
      <c r="D201" s="41" t="s">
        <v>318</v>
      </c>
      <c r="E201" s="41">
        <v>27737</v>
      </c>
      <c r="F201" s="46">
        <f t="shared" si="18"/>
        <v>1386.8500000000001</v>
      </c>
      <c r="G201" s="46">
        <f t="shared" si="19"/>
        <v>1345.2445000000002</v>
      </c>
      <c r="H201" s="46">
        <f t="shared" ref="H201:H213" si="23">F201*$H$4</f>
        <v>41.605499999999999</v>
      </c>
      <c r="I201" s="41">
        <v>76632</v>
      </c>
      <c r="J201" s="46">
        <f t="shared" si="20"/>
        <v>15326.400000000001</v>
      </c>
      <c r="K201" s="46">
        <f t="shared" si="21"/>
        <v>14866.608000000002</v>
      </c>
      <c r="L201" s="46">
        <f t="shared" si="22"/>
        <v>459.79200000000003</v>
      </c>
    </row>
    <row r="202" spans="1:13" s="55" customFormat="1" ht="30" customHeight="1" x14ac:dyDescent="0.25">
      <c r="A202" s="41"/>
      <c r="B202" s="41" t="s">
        <v>294</v>
      </c>
      <c r="C202" s="41" t="s">
        <v>296</v>
      </c>
      <c r="D202" s="41" t="s">
        <v>318</v>
      </c>
      <c r="E202" s="41">
        <v>4721</v>
      </c>
      <c r="F202" s="46">
        <f t="shared" si="18"/>
        <v>236.05</v>
      </c>
      <c r="G202" s="46">
        <f t="shared" si="19"/>
        <v>228.96850000000001</v>
      </c>
      <c r="H202" s="46">
        <f t="shared" si="23"/>
        <v>7.0815000000000001</v>
      </c>
      <c r="I202" s="41">
        <v>87</v>
      </c>
      <c r="J202" s="46">
        <f t="shared" si="20"/>
        <v>17.400000000000002</v>
      </c>
      <c r="K202" s="46">
        <f t="shared" si="21"/>
        <v>16.878000000000004</v>
      </c>
      <c r="L202" s="46">
        <f t="shared" si="22"/>
        <v>0.52200000000000002</v>
      </c>
    </row>
    <row r="203" spans="1:13" s="55" customFormat="1" ht="30" customHeight="1" x14ac:dyDescent="0.25">
      <c r="A203" s="41"/>
      <c r="B203" s="41" t="s">
        <v>294</v>
      </c>
      <c r="C203" s="41" t="s">
        <v>297</v>
      </c>
      <c r="D203" s="41" t="s">
        <v>318</v>
      </c>
      <c r="E203" s="41">
        <v>248</v>
      </c>
      <c r="F203" s="46">
        <f t="shared" si="18"/>
        <v>12.4</v>
      </c>
      <c r="G203" s="46">
        <f t="shared" si="19"/>
        <v>12.028</v>
      </c>
      <c r="H203" s="46">
        <f t="shared" si="23"/>
        <v>0.372</v>
      </c>
      <c r="I203" s="41">
        <v>30933</v>
      </c>
      <c r="J203" s="46">
        <f t="shared" si="20"/>
        <v>6186.6</v>
      </c>
      <c r="K203" s="46">
        <f t="shared" si="21"/>
        <v>6001.0020000000004</v>
      </c>
      <c r="L203" s="46">
        <f t="shared" si="22"/>
        <v>185.59800000000001</v>
      </c>
    </row>
    <row r="204" spans="1:13" s="55" customFormat="1" ht="30" customHeight="1" x14ac:dyDescent="0.25">
      <c r="A204" s="41"/>
      <c r="B204" s="41" t="s">
        <v>96</v>
      </c>
      <c r="C204" s="41" t="s">
        <v>97</v>
      </c>
      <c r="D204" s="41" t="s">
        <v>318</v>
      </c>
      <c r="E204" s="41">
        <v>3391</v>
      </c>
      <c r="F204" s="46">
        <f t="shared" si="18"/>
        <v>169.55</v>
      </c>
      <c r="G204" s="46">
        <f t="shared" si="19"/>
        <v>164.46350000000001</v>
      </c>
      <c r="H204" s="46">
        <f t="shared" si="23"/>
        <v>5.0865</v>
      </c>
      <c r="I204" s="41">
        <v>199075</v>
      </c>
      <c r="J204" s="46">
        <f t="shared" si="20"/>
        <v>39815</v>
      </c>
      <c r="K204" s="46">
        <f t="shared" si="21"/>
        <v>38620.550000000003</v>
      </c>
      <c r="L204" s="46">
        <f t="shared" si="22"/>
        <v>1194.45</v>
      </c>
    </row>
    <row r="205" spans="1:13" s="55" customFormat="1" ht="30" customHeight="1" x14ac:dyDescent="0.25">
      <c r="A205" s="41"/>
      <c r="B205" s="41" t="s">
        <v>298</v>
      </c>
      <c r="C205" s="41" t="s">
        <v>299</v>
      </c>
      <c r="D205" s="41" t="s">
        <v>318</v>
      </c>
      <c r="E205" s="41">
        <v>0</v>
      </c>
      <c r="F205" s="46">
        <f t="shared" si="18"/>
        <v>0</v>
      </c>
      <c r="G205" s="46">
        <f t="shared" si="19"/>
        <v>0</v>
      </c>
      <c r="H205" s="46">
        <f t="shared" si="23"/>
        <v>0</v>
      </c>
      <c r="I205" s="41">
        <v>0</v>
      </c>
      <c r="J205" s="46">
        <f t="shared" si="20"/>
        <v>0</v>
      </c>
      <c r="K205" s="46">
        <f t="shared" si="21"/>
        <v>0</v>
      </c>
      <c r="L205" s="46">
        <f t="shared" si="22"/>
        <v>0</v>
      </c>
    </row>
    <row r="206" spans="1:13" s="55" customFormat="1" ht="30" customHeight="1" x14ac:dyDescent="0.25">
      <c r="A206" s="41"/>
      <c r="B206" s="41" t="s">
        <v>300</v>
      </c>
      <c r="C206" s="41" t="s">
        <v>301</v>
      </c>
      <c r="D206" s="41" t="s">
        <v>318</v>
      </c>
      <c r="E206" s="41">
        <v>4129</v>
      </c>
      <c r="F206" s="46">
        <f t="shared" si="18"/>
        <v>206.45000000000002</v>
      </c>
      <c r="G206" s="46">
        <f t="shared" si="19"/>
        <v>200.25650000000002</v>
      </c>
      <c r="H206" s="46">
        <f t="shared" si="23"/>
        <v>6.1935000000000002</v>
      </c>
      <c r="I206" s="41">
        <v>0</v>
      </c>
      <c r="J206" s="46">
        <f t="shared" si="20"/>
        <v>0</v>
      </c>
      <c r="K206" s="46">
        <f t="shared" si="21"/>
        <v>0</v>
      </c>
      <c r="L206" s="46">
        <f t="shared" si="22"/>
        <v>0</v>
      </c>
    </row>
    <row r="207" spans="1:13" s="55" customFormat="1" ht="30" customHeight="1" x14ac:dyDescent="0.25">
      <c r="A207" s="41"/>
      <c r="B207" s="41" t="s">
        <v>300</v>
      </c>
      <c r="C207" s="41" t="s">
        <v>302</v>
      </c>
      <c r="D207" s="41" t="s">
        <v>318</v>
      </c>
      <c r="E207" s="41">
        <v>28469</v>
      </c>
      <c r="F207" s="46">
        <f t="shared" si="18"/>
        <v>1423.45</v>
      </c>
      <c r="G207" s="46">
        <f t="shared" si="19"/>
        <v>1380.7465</v>
      </c>
      <c r="H207" s="46">
        <f t="shared" si="23"/>
        <v>42.703499999999998</v>
      </c>
      <c r="I207" s="41">
        <v>0</v>
      </c>
      <c r="J207" s="46">
        <f t="shared" si="20"/>
        <v>0</v>
      </c>
      <c r="K207" s="46">
        <f t="shared" si="21"/>
        <v>0</v>
      </c>
      <c r="L207" s="46">
        <f t="shared" si="22"/>
        <v>0</v>
      </c>
    </row>
    <row r="208" spans="1:13" s="55" customFormat="1" ht="30" customHeight="1" x14ac:dyDescent="0.25">
      <c r="A208" s="41"/>
      <c r="B208" s="41" t="s">
        <v>303</v>
      </c>
      <c r="C208" s="41" t="s">
        <v>304</v>
      </c>
      <c r="D208" s="41" t="s">
        <v>318</v>
      </c>
      <c r="E208" s="41">
        <v>2414</v>
      </c>
      <c r="F208" s="46">
        <v>120.71</v>
      </c>
      <c r="G208" s="46">
        <f t="shared" si="19"/>
        <v>117.08869999999999</v>
      </c>
      <c r="H208" s="46">
        <f t="shared" si="23"/>
        <v>3.6212999999999997</v>
      </c>
      <c r="I208" s="41">
        <v>12289</v>
      </c>
      <c r="J208" s="46">
        <f t="shared" si="20"/>
        <v>2457.8000000000002</v>
      </c>
      <c r="K208" s="46">
        <f t="shared" si="21"/>
        <v>2384.0660000000003</v>
      </c>
      <c r="L208" s="46">
        <f t="shared" si="22"/>
        <v>73.734000000000009</v>
      </c>
    </row>
    <row r="209" spans="1:13" s="55" customFormat="1" ht="30" customHeight="1" x14ac:dyDescent="0.25">
      <c r="A209" s="41"/>
      <c r="B209" s="41" t="s">
        <v>305</v>
      </c>
      <c r="C209" s="41" t="s">
        <v>306</v>
      </c>
      <c r="D209" s="41" t="s">
        <v>318</v>
      </c>
      <c r="E209" s="41">
        <v>136534</v>
      </c>
      <c r="F209" s="46">
        <f t="shared" si="18"/>
        <v>6826.7000000000007</v>
      </c>
      <c r="G209" s="46">
        <f t="shared" si="19"/>
        <v>6621.8990000000003</v>
      </c>
      <c r="H209" s="46">
        <f t="shared" si="23"/>
        <v>204.80100000000002</v>
      </c>
      <c r="I209" s="41">
        <v>27460</v>
      </c>
      <c r="J209" s="46">
        <f t="shared" si="20"/>
        <v>5492</v>
      </c>
      <c r="K209" s="46">
        <f t="shared" si="21"/>
        <v>5327.24</v>
      </c>
      <c r="L209" s="46">
        <f t="shared" si="22"/>
        <v>164.76</v>
      </c>
    </row>
    <row r="210" spans="1:13" s="55" customFormat="1" ht="30" customHeight="1" x14ac:dyDescent="0.25">
      <c r="A210" s="41"/>
      <c r="B210" s="41" t="s">
        <v>305</v>
      </c>
      <c r="C210" s="41" t="s">
        <v>307</v>
      </c>
      <c r="D210" s="41" t="s">
        <v>318</v>
      </c>
      <c r="E210" s="41">
        <v>160757</v>
      </c>
      <c r="F210" s="46">
        <f t="shared" si="18"/>
        <v>8037.85</v>
      </c>
      <c r="G210" s="46">
        <f t="shared" si="19"/>
        <v>7796.7145</v>
      </c>
      <c r="H210" s="46">
        <f t="shared" si="23"/>
        <v>241.13550000000001</v>
      </c>
      <c r="I210" s="41">
        <v>32331</v>
      </c>
      <c r="J210" s="46">
        <f t="shared" si="20"/>
        <v>6466.2000000000007</v>
      </c>
      <c r="K210" s="46">
        <f t="shared" si="21"/>
        <v>6272.2140000000009</v>
      </c>
      <c r="L210" s="46">
        <f t="shared" si="22"/>
        <v>193.98600000000002</v>
      </c>
    </row>
    <row r="211" spans="1:13" s="55" customFormat="1" ht="30" customHeight="1" x14ac:dyDescent="0.25">
      <c r="A211" s="41"/>
      <c r="B211" s="41" t="s">
        <v>308</v>
      </c>
      <c r="C211" s="41" t="s">
        <v>309</v>
      </c>
      <c r="D211" s="41" t="s">
        <v>318</v>
      </c>
      <c r="E211" s="41">
        <v>5655</v>
      </c>
      <c r="F211" s="46">
        <f t="shared" si="18"/>
        <v>282.75</v>
      </c>
      <c r="G211" s="46">
        <f t="shared" si="19"/>
        <v>274.26749999999998</v>
      </c>
      <c r="H211" s="46">
        <f t="shared" si="23"/>
        <v>8.4824999999999999</v>
      </c>
      <c r="I211" s="41">
        <v>0</v>
      </c>
      <c r="J211" s="46">
        <f t="shared" si="20"/>
        <v>0</v>
      </c>
      <c r="K211" s="46">
        <f t="shared" si="21"/>
        <v>0</v>
      </c>
      <c r="L211" s="46">
        <f t="shared" si="22"/>
        <v>0</v>
      </c>
    </row>
    <row r="212" spans="1:13" s="55" customFormat="1" ht="30" customHeight="1" x14ac:dyDescent="0.25">
      <c r="A212" s="41"/>
      <c r="B212" s="41" t="s">
        <v>314</v>
      </c>
      <c r="C212" s="41" t="s">
        <v>315</v>
      </c>
      <c r="D212" s="41" t="s">
        <v>318</v>
      </c>
      <c r="E212" s="41">
        <v>598</v>
      </c>
      <c r="F212" s="46">
        <f t="shared" si="18"/>
        <v>29.900000000000002</v>
      </c>
      <c r="G212" s="46">
        <f t="shared" si="19"/>
        <v>29.900000000000002</v>
      </c>
      <c r="H212" s="57">
        <v>0</v>
      </c>
      <c r="I212" s="41">
        <v>0</v>
      </c>
      <c r="J212" s="46">
        <f t="shared" si="20"/>
        <v>0</v>
      </c>
      <c r="K212" s="46">
        <f t="shared" si="21"/>
        <v>0</v>
      </c>
      <c r="L212" s="46">
        <f t="shared" si="22"/>
        <v>0</v>
      </c>
      <c r="M212" s="63"/>
    </row>
    <row r="213" spans="1:13" s="55" customFormat="1" ht="30" customHeight="1" x14ac:dyDescent="0.25">
      <c r="A213" s="41"/>
      <c r="B213" s="41" t="s">
        <v>316</v>
      </c>
      <c r="C213" s="41" t="s">
        <v>317</v>
      </c>
      <c r="D213" s="41" t="s">
        <v>318</v>
      </c>
      <c r="E213" s="62">
        <v>8987.52</v>
      </c>
      <c r="F213" s="46">
        <f t="shared" si="18"/>
        <v>449.37600000000003</v>
      </c>
      <c r="G213" s="46">
        <f t="shared" si="19"/>
        <v>435.89472000000001</v>
      </c>
      <c r="H213" s="46">
        <f t="shared" si="23"/>
        <v>13.48128</v>
      </c>
      <c r="I213" s="41">
        <v>0</v>
      </c>
      <c r="J213" s="46">
        <f t="shared" si="20"/>
        <v>0</v>
      </c>
      <c r="K213" s="46">
        <f t="shared" si="21"/>
        <v>0</v>
      </c>
      <c r="L213" s="46">
        <f t="shared" si="22"/>
        <v>0</v>
      </c>
    </row>
    <row r="214" spans="1:13" ht="30" customHeight="1" x14ac:dyDescent="0.25">
      <c r="A214" s="4"/>
      <c r="B214" s="4"/>
      <c r="C214" s="4"/>
      <c r="D214" s="4"/>
      <c r="E214" s="4"/>
      <c r="F214" s="44"/>
      <c r="G214" s="8"/>
      <c r="H214" s="8"/>
      <c r="I214" s="8"/>
      <c r="J214" s="8"/>
      <c r="K214" s="8"/>
      <c r="L214" s="8"/>
    </row>
    <row r="215" spans="1:13" ht="30" customHeight="1" x14ac:dyDescent="0.25">
      <c r="A215" s="4"/>
      <c r="B215" s="4"/>
      <c r="C215" s="4"/>
      <c r="D215" s="4"/>
      <c r="E215" s="4"/>
      <c r="F215" s="45"/>
      <c r="G215" s="4"/>
      <c r="H215" s="4"/>
      <c r="I215" s="4"/>
      <c r="J215" s="4"/>
      <c r="K215" s="4"/>
      <c r="L215" s="4"/>
    </row>
    <row r="216" spans="1:13" ht="30" customHeight="1" x14ac:dyDescent="0.25">
      <c r="A216" s="4"/>
      <c r="B216" s="4"/>
      <c r="C216" s="4"/>
      <c r="D216" s="29" t="s">
        <v>336</v>
      </c>
      <c r="E216" s="43">
        <f t="shared" ref="E216:L216" si="24">SUM(E7:E215)</f>
        <v>4625465.3299999991</v>
      </c>
      <c r="F216" s="30">
        <f t="shared" si="24"/>
        <v>226220.66250000006</v>
      </c>
      <c r="G216" s="30">
        <f t="shared" si="24"/>
        <v>220075.98462500007</v>
      </c>
      <c r="H216" s="30">
        <f t="shared" si="24"/>
        <v>6144.6728749999993</v>
      </c>
      <c r="I216" s="43">
        <f t="shared" si="24"/>
        <v>3963879.0100000002</v>
      </c>
      <c r="J216" s="30">
        <f t="shared" si="24"/>
        <v>571346.8060000001</v>
      </c>
      <c r="K216" s="30">
        <f t="shared" si="24"/>
        <v>555704.90802000009</v>
      </c>
      <c r="L216" s="30">
        <f t="shared" si="24"/>
        <v>15641.89798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6"/>
  <sheetViews>
    <sheetView topLeftCell="A4" zoomScaleNormal="100" workbookViewId="0">
      <selection activeCell="M10" sqref="M10"/>
    </sheetView>
  </sheetViews>
  <sheetFormatPr defaultColWidth="9.140625" defaultRowHeight="30" customHeight="1" x14ac:dyDescent="0.25"/>
  <cols>
    <col min="1" max="1" width="22.5703125" style="56" bestFit="1" customWidth="1"/>
    <col min="2" max="2" width="29.42578125" style="56" customWidth="1"/>
    <col min="3" max="3" width="21.7109375" style="56" customWidth="1"/>
    <col min="4" max="4" width="13.7109375" style="56" bestFit="1" customWidth="1"/>
    <col min="5" max="5" width="14.28515625" style="56" customWidth="1"/>
    <col min="6" max="6" width="13.5703125" style="56" bestFit="1" customWidth="1"/>
    <col min="7" max="7" width="13.140625" style="56" bestFit="1" customWidth="1"/>
    <col min="8" max="8" width="10.7109375" style="56" bestFit="1" customWidth="1"/>
    <col min="9" max="9" width="14.7109375" style="56" bestFit="1" customWidth="1"/>
    <col min="10" max="10" width="13.28515625" style="56" customWidth="1"/>
    <col min="11" max="11" width="13.140625" style="56" bestFit="1" customWidth="1"/>
    <col min="12" max="12" width="11.85546875" style="56" bestFit="1" customWidth="1"/>
    <col min="13" max="13" width="24" style="66" customWidth="1"/>
    <col min="14" max="16384" width="9.140625" style="56"/>
  </cols>
  <sheetData>
    <row r="1" spans="1:13" s="49" customFormat="1" ht="30" customHeight="1" x14ac:dyDescent="0.25">
      <c r="M1" s="50"/>
    </row>
    <row r="2" spans="1:13" s="49" customFormat="1" ht="30" customHeight="1" x14ac:dyDescent="0.25">
      <c r="A2" s="50"/>
      <c r="B2" s="51" t="s">
        <v>0</v>
      </c>
      <c r="C2" s="51"/>
      <c r="M2" s="50"/>
    </row>
    <row r="3" spans="1:13" s="49" customFormat="1" ht="30" customHeight="1" x14ac:dyDescent="0.25">
      <c r="A3" s="50"/>
      <c r="B3" s="51" t="s">
        <v>1</v>
      </c>
      <c r="C3" s="51"/>
      <c r="G3" s="52">
        <v>2017</v>
      </c>
      <c r="M3" s="50"/>
    </row>
    <row r="4" spans="1:13" s="49" customFormat="1" ht="30" customHeight="1" x14ac:dyDescent="0.25">
      <c r="F4" s="32">
        <v>0.05</v>
      </c>
      <c r="G4" s="50"/>
      <c r="H4" s="34">
        <v>0.03</v>
      </c>
      <c r="I4" s="50"/>
      <c r="J4" s="32">
        <v>0.2</v>
      </c>
      <c r="K4" s="50"/>
      <c r="L4" s="34">
        <v>0.03</v>
      </c>
      <c r="M4" s="50"/>
    </row>
    <row r="5" spans="1:13" s="49" customFormat="1" ht="30" customHeight="1" x14ac:dyDescent="0.25">
      <c r="A5" s="53"/>
      <c r="B5" s="54" t="s">
        <v>325</v>
      </c>
      <c r="C5" s="54" t="s">
        <v>328</v>
      </c>
      <c r="D5" s="54" t="s">
        <v>2</v>
      </c>
      <c r="E5" s="53"/>
      <c r="F5" s="53" t="s">
        <v>3</v>
      </c>
      <c r="G5" s="53"/>
      <c r="H5" s="53"/>
      <c r="I5" s="53"/>
      <c r="J5" s="53" t="s">
        <v>4</v>
      </c>
      <c r="K5" s="53"/>
      <c r="L5" s="53"/>
      <c r="M5" s="50"/>
    </row>
    <row r="6" spans="1:13" s="49" customFormat="1" ht="30" customHeight="1" x14ac:dyDescent="0.25">
      <c r="A6" s="54" t="s">
        <v>319</v>
      </c>
      <c r="B6" s="54" t="s">
        <v>5</v>
      </c>
      <c r="C6" s="54" t="s">
        <v>6</v>
      </c>
      <c r="D6" s="54" t="s">
        <v>7</v>
      </c>
      <c r="E6" s="54" t="s">
        <v>8</v>
      </c>
      <c r="F6" s="54" t="s">
        <v>9</v>
      </c>
      <c r="G6" s="54" t="s">
        <v>10</v>
      </c>
      <c r="H6" s="54" t="s">
        <v>11</v>
      </c>
      <c r="I6" s="54" t="s">
        <v>8</v>
      </c>
      <c r="J6" s="54" t="s">
        <v>12</v>
      </c>
      <c r="K6" s="54" t="s">
        <v>10</v>
      </c>
      <c r="L6" s="54" t="s">
        <v>11</v>
      </c>
      <c r="M6" s="50"/>
    </row>
    <row r="7" spans="1:13" s="55" customFormat="1" ht="30" customHeight="1" x14ac:dyDescent="0.3">
      <c r="A7" s="41" t="s">
        <v>13</v>
      </c>
      <c r="B7" s="41" t="s">
        <v>14</v>
      </c>
      <c r="C7" s="41" t="s">
        <v>15</v>
      </c>
      <c r="D7" s="41" t="s">
        <v>318</v>
      </c>
      <c r="E7" s="41">
        <v>0</v>
      </c>
      <c r="F7" s="46">
        <f t="shared" ref="F7:F14" si="0">E7*$F$4</f>
        <v>0</v>
      </c>
      <c r="G7" s="46">
        <f t="shared" ref="G7:G14" si="1">F7-H7</f>
        <v>0</v>
      </c>
      <c r="H7" s="46">
        <f t="shared" ref="H7:H14" si="2">F7*$H$4</f>
        <v>0</v>
      </c>
      <c r="I7" s="41">
        <v>0</v>
      </c>
      <c r="J7" s="46">
        <f t="shared" ref="J7:J32" si="3">I7*$J$4</f>
        <v>0</v>
      </c>
      <c r="K7" s="46">
        <f t="shared" ref="K7:K33" si="4">J7-L7</f>
        <v>0</v>
      </c>
      <c r="L7" s="46">
        <f t="shared" ref="L7:L33" si="5">J7*$L$4</f>
        <v>0</v>
      </c>
      <c r="M7" s="47"/>
    </row>
    <row r="8" spans="1:13" s="55" customFormat="1" x14ac:dyDescent="0.25">
      <c r="A8" s="42"/>
      <c r="B8" s="41" t="s">
        <v>16</v>
      </c>
      <c r="C8" s="41" t="s">
        <v>17</v>
      </c>
      <c r="D8" s="41" t="s">
        <v>318</v>
      </c>
      <c r="E8" s="41">
        <v>4540</v>
      </c>
      <c r="F8" s="46">
        <f t="shared" si="0"/>
        <v>227</v>
      </c>
      <c r="G8" s="46">
        <f t="shared" si="1"/>
        <v>220.19</v>
      </c>
      <c r="H8" s="46">
        <f t="shared" si="2"/>
        <v>6.81</v>
      </c>
      <c r="I8" s="41">
        <v>6518</v>
      </c>
      <c r="J8" s="46">
        <f t="shared" si="3"/>
        <v>1303.6000000000001</v>
      </c>
      <c r="K8" s="46">
        <f t="shared" si="4"/>
        <v>1264.4920000000002</v>
      </c>
      <c r="L8" s="46">
        <f t="shared" si="5"/>
        <v>39.108000000000004</v>
      </c>
      <c r="M8" s="88"/>
    </row>
    <row r="9" spans="1:13" s="55" customFormat="1" ht="30" customHeight="1" x14ac:dyDescent="0.3">
      <c r="A9" s="41"/>
      <c r="B9" s="41" t="s">
        <v>16</v>
      </c>
      <c r="C9" s="41" t="s">
        <v>18</v>
      </c>
      <c r="D9" s="41" t="s">
        <v>318</v>
      </c>
      <c r="E9" s="41">
        <v>1218</v>
      </c>
      <c r="F9" s="46">
        <f t="shared" si="0"/>
        <v>60.900000000000006</v>
      </c>
      <c r="G9" s="46">
        <f t="shared" si="1"/>
        <v>59.073000000000008</v>
      </c>
      <c r="H9" s="46">
        <f t="shared" si="2"/>
        <v>1.8270000000000002</v>
      </c>
      <c r="I9" s="41">
        <v>6717</v>
      </c>
      <c r="J9" s="46">
        <f t="shared" si="3"/>
        <v>1343.4</v>
      </c>
      <c r="K9" s="46">
        <f t="shared" si="4"/>
        <v>1303.0980000000002</v>
      </c>
      <c r="L9" s="46">
        <f t="shared" si="5"/>
        <v>40.302</v>
      </c>
      <c r="M9" s="88"/>
    </row>
    <row r="10" spans="1:13" s="55" customFormat="1" x14ac:dyDescent="0.25">
      <c r="A10" s="41"/>
      <c r="B10" s="41" t="s">
        <v>16</v>
      </c>
      <c r="C10" s="41" t="s">
        <v>348</v>
      </c>
      <c r="D10" s="41" t="s">
        <v>318</v>
      </c>
      <c r="E10" s="41">
        <v>1350</v>
      </c>
      <c r="F10" s="46">
        <f t="shared" si="0"/>
        <v>67.5</v>
      </c>
      <c r="G10" s="46">
        <f t="shared" si="1"/>
        <v>65.474999999999994</v>
      </c>
      <c r="H10" s="46">
        <f t="shared" si="2"/>
        <v>2.0249999999999999</v>
      </c>
      <c r="I10" s="41">
        <v>6461</v>
      </c>
      <c r="J10" s="46">
        <f t="shared" si="3"/>
        <v>1292.2</v>
      </c>
      <c r="K10" s="46">
        <f t="shared" si="4"/>
        <v>1253.434</v>
      </c>
      <c r="L10" s="46">
        <f t="shared" si="5"/>
        <v>38.765999999999998</v>
      </c>
      <c r="M10" s="88"/>
    </row>
    <row r="11" spans="1:13" s="55" customFormat="1" ht="30" customHeight="1" x14ac:dyDescent="0.3">
      <c r="A11" s="41"/>
      <c r="B11" s="41" t="s">
        <v>19</v>
      </c>
      <c r="C11" s="41" t="s">
        <v>20</v>
      </c>
      <c r="D11" s="41" t="s">
        <v>318</v>
      </c>
      <c r="E11" s="41">
        <v>30482</v>
      </c>
      <c r="F11" s="46">
        <f t="shared" si="0"/>
        <v>1524.1000000000001</v>
      </c>
      <c r="G11" s="46">
        <f t="shared" si="1"/>
        <v>1478.3770000000002</v>
      </c>
      <c r="H11" s="46">
        <f t="shared" si="2"/>
        <v>45.722999999999999</v>
      </c>
      <c r="I11" s="41">
        <v>0</v>
      </c>
      <c r="J11" s="46">
        <f t="shared" si="3"/>
        <v>0</v>
      </c>
      <c r="K11" s="46">
        <f t="shared" si="4"/>
        <v>0</v>
      </c>
      <c r="L11" s="46">
        <f t="shared" si="5"/>
        <v>0</v>
      </c>
      <c r="M11" s="47"/>
    </row>
    <row r="12" spans="1:13" s="55" customFormat="1" ht="30" customHeight="1" x14ac:dyDescent="0.3">
      <c r="A12" s="41"/>
      <c r="B12" s="41" t="s">
        <v>19</v>
      </c>
      <c r="C12" s="41" t="s">
        <v>21</v>
      </c>
      <c r="D12" s="41" t="s">
        <v>318</v>
      </c>
      <c r="E12" s="41">
        <v>19160</v>
      </c>
      <c r="F12" s="46">
        <f t="shared" si="0"/>
        <v>958</v>
      </c>
      <c r="G12" s="46">
        <f t="shared" si="1"/>
        <v>929.26</v>
      </c>
      <c r="H12" s="46">
        <f t="shared" si="2"/>
        <v>28.74</v>
      </c>
      <c r="I12" s="41">
        <v>0</v>
      </c>
      <c r="J12" s="46">
        <f t="shared" si="3"/>
        <v>0</v>
      </c>
      <c r="K12" s="46">
        <f t="shared" si="4"/>
        <v>0</v>
      </c>
      <c r="L12" s="46">
        <f t="shared" si="5"/>
        <v>0</v>
      </c>
      <c r="M12" s="47"/>
    </row>
    <row r="13" spans="1:13" s="55" customFormat="1" ht="30" customHeight="1" x14ac:dyDescent="0.3">
      <c r="A13" s="41"/>
      <c r="B13" s="41" t="s">
        <v>22</v>
      </c>
      <c r="C13" s="41" t="s">
        <v>23</v>
      </c>
      <c r="D13" s="41" t="s">
        <v>318</v>
      </c>
      <c r="E13" s="41">
        <v>0</v>
      </c>
      <c r="F13" s="46">
        <f t="shared" si="0"/>
        <v>0</v>
      </c>
      <c r="G13" s="46">
        <f t="shared" si="1"/>
        <v>0</v>
      </c>
      <c r="H13" s="46">
        <f t="shared" si="2"/>
        <v>0</v>
      </c>
      <c r="I13" s="41">
        <v>0</v>
      </c>
      <c r="J13" s="46">
        <f t="shared" si="3"/>
        <v>0</v>
      </c>
      <c r="K13" s="46">
        <f t="shared" si="4"/>
        <v>0</v>
      </c>
      <c r="L13" s="46">
        <f t="shared" si="5"/>
        <v>0</v>
      </c>
      <c r="M13" s="47"/>
    </row>
    <row r="14" spans="1:13" s="55" customFormat="1" ht="30" customHeight="1" x14ac:dyDescent="0.3">
      <c r="A14" s="41"/>
      <c r="B14" s="41" t="s">
        <v>22</v>
      </c>
      <c r="C14" s="41" t="s">
        <v>24</v>
      </c>
      <c r="D14" s="41" t="s">
        <v>318</v>
      </c>
      <c r="E14" s="41">
        <v>0</v>
      </c>
      <c r="F14" s="46">
        <f t="shared" si="0"/>
        <v>0</v>
      </c>
      <c r="G14" s="46">
        <f t="shared" si="1"/>
        <v>0</v>
      </c>
      <c r="H14" s="46">
        <f t="shared" si="2"/>
        <v>0</v>
      </c>
      <c r="I14" s="41">
        <v>0</v>
      </c>
      <c r="J14" s="46">
        <f t="shared" si="3"/>
        <v>0</v>
      </c>
      <c r="K14" s="46">
        <f t="shared" si="4"/>
        <v>0</v>
      </c>
      <c r="L14" s="46">
        <f t="shared" si="5"/>
        <v>0</v>
      </c>
      <c r="M14" s="47"/>
    </row>
    <row r="15" spans="1:13" s="55" customFormat="1" ht="30" customHeight="1" x14ac:dyDescent="0.25">
      <c r="A15" s="41"/>
      <c r="B15" s="41" t="s">
        <v>25</v>
      </c>
      <c r="C15" s="41" t="s">
        <v>26</v>
      </c>
      <c r="D15" s="41" t="s">
        <v>318</v>
      </c>
      <c r="E15" s="41">
        <v>5392</v>
      </c>
      <c r="F15" s="46">
        <v>269.62</v>
      </c>
      <c r="G15" s="46">
        <v>261.52</v>
      </c>
      <c r="H15" s="46">
        <v>8.1</v>
      </c>
      <c r="I15" s="41">
        <v>4642</v>
      </c>
      <c r="J15" s="46">
        <f t="shared" si="3"/>
        <v>928.40000000000009</v>
      </c>
      <c r="K15" s="46">
        <f t="shared" si="4"/>
        <v>900.54800000000012</v>
      </c>
      <c r="L15" s="46">
        <f t="shared" si="5"/>
        <v>27.852</v>
      </c>
      <c r="M15" s="47"/>
    </row>
    <row r="16" spans="1:13" s="55" customFormat="1" ht="30" customHeight="1" x14ac:dyDescent="0.25">
      <c r="A16" s="41"/>
      <c r="B16" s="41" t="s">
        <v>25</v>
      </c>
      <c r="C16" s="41" t="s">
        <v>27</v>
      </c>
      <c r="D16" s="41" t="s">
        <v>318</v>
      </c>
      <c r="E16" s="41">
        <v>15003</v>
      </c>
      <c r="F16" s="46">
        <f t="shared" ref="F16:F27" si="6">E16*$F$4</f>
        <v>750.15000000000009</v>
      </c>
      <c r="G16" s="46">
        <f t="shared" ref="G16:G33" si="7">F16-H16</f>
        <v>727.64550000000008</v>
      </c>
      <c r="H16" s="46">
        <f>F16*$H$4</f>
        <v>22.5045</v>
      </c>
      <c r="I16" s="41">
        <v>0</v>
      </c>
      <c r="J16" s="46">
        <f t="shared" si="3"/>
        <v>0</v>
      </c>
      <c r="K16" s="46">
        <f t="shared" si="4"/>
        <v>0</v>
      </c>
      <c r="L16" s="46">
        <f t="shared" si="5"/>
        <v>0</v>
      </c>
      <c r="M16" s="47"/>
    </row>
    <row r="17" spans="1:13" s="55" customFormat="1" ht="24" customHeight="1" x14ac:dyDescent="0.25">
      <c r="A17" s="41"/>
      <c r="B17" s="41" t="s">
        <v>25</v>
      </c>
      <c r="C17" s="41" t="s">
        <v>28</v>
      </c>
      <c r="D17" s="41" t="s">
        <v>318</v>
      </c>
      <c r="E17" s="41">
        <v>7083</v>
      </c>
      <c r="F17" s="46">
        <f t="shared" si="6"/>
        <v>354.15000000000003</v>
      </c>
      <c r="G17" s="46">
        <f t="shared" si="7"/>
        <v>343.52000000000004</v>
      </c>
      <c r="H17" s="46">
        <v>10.63</v>
      </c>
      <c r="I17" s="41">
        <v>0</v>
      </c>
      <c r="J17" s="46">
        <f t="shared" si="3"/>
        <v>0</v>
      </c>
      <c r="K17" s="46">
        <f t="shared" si="4"/>
        <v>0</v>
      </c>
      <c r="L17" s="46">
        <f t="shared" si="5"/>
        <v>0</v>
      </c>
      <c r="M17" s="47"/>
    </row>
    <row r="18" spans="1:13" s="55" customFormat="1" ht="28.5" customHeight="1" x14ac:dyDescent="0.25">
      <c r="A18" s="41"/>
      <c r="B18" s="41" t="s">
        <v>29</v>
      </c>
      <c r="C18" s="41" t="s">
        <v>30</v>
      </c>
      <c r="D18" s="41" t="s">
        <v>318</v>
      </c>
      <c r="E18" s="41">
        <v>10314</v>
      </c>
      <c r="F18" s="46">
        <f t="shared" si="6"/>
        <v>515.70000000000005</v>
      </c>
      <c r="G18" s="46">
        <f t="shared" si="7"/>
        <v>500.22900000000004</v>
      </c>
      <c r="H18" s="46">
        <f t="shared" ref="H18:H31" si="8">F18*$H$4</f>
        <v>15.471</v>
      </c>
      <c r="I18" s="41">
        <v>0</v>
      </c>
      <c r="J18" s="46">
        <f t="shared" si="3"/>
        <v>0</v>
      </c>
      <c r="K18" s="46">
        <f t="shared" si="4"/>
        <v>0</v>
      </c>
      <c r="L18" s="46">
        <f t="shared" si="5"/>
        <v>0</v>
      </c>
      <c r="M18" s="47"/>
    </row>
    <row r="19" spans="1:13" s="55" customFormat="1" ht="30" customHeight="1" x14ac:dyDescent="0.25">
      <c r="A19" s="41"/>
      <c r="B19" s="41" t="s">
        <v>31</v>
      </c>
      <c r="C19" s="41" t="s">
        <v>32</v>
      </c>
      <c r="D19" s="41" t="s">
        <v>318</v>
      </c>
      <c r="E19" s="41">
        <v>0</v>
      </c>
      <c r="F19" s="46">
        <f t="shared" si="6"/>
        <v>0</v>
      </c>
      <c r="G19" s="46">
        <f t="shared" si="7"/>
        <v>0</v>
      </c>
      <c r="H19" s="46">
        <f t="shared" si="8"/>
        <v>0</v>
      </c>
      <c r="I19" s="41">
        <v>0</v>
      </c>
      <c r="J19" s="46">
        <f t="shared" si="3"/>
        <v>0</v>
      </c>
      <c r="K19" s="46">
        <f t="shared" si="4"/>
        <v>0</v>
      </c>
      <c r="L19" s="46">
        <f t="shared" si="5"/>
        <v>0</v>
      </c>
      <c r="M19" s="47"/>
    </row>
    <row r="20" spans="1:13" s="55" customFormat="1" ht="32.25" customHeight="1" x14ac:dyDescent="0.25">
      <c r="A20" s="41"/>
      <c r="B20" s="41" t="s">
        <v>31</v>
      </c>
      <c r="C20" s="41" t="s">
        <v>33</v>
      </c>
      <c r="D20" s="41" t="s">
        <v>318</v>
      </c>
      <c r="E20" s="41">
        <v>10505</v>
      </c>
      <c r="F20" s="46">
        <f t="shared" si="6"/>
        <v>525.25</v>
      </c>
      <c r="G20" s="46">
        <f t="shared" si="7"/>
        <v>509.49250000000001</v>
      </c>
      <c r="H20" s="46">
        <f t="shared" si="8"/>
        <v>15.7575</v>
      </c>
      <c r="I20" s="41">
        <v>0</v>
      </c>
      <c r="J20" s="46">
        <f t="shared" si="3"/>
        <v>0</v>
      </c>
      <c r="K20" s="46">
        <f t="shared" si="4"/>
        <v>0</v>
      </c>
      <c r="L20" s="46">
        <f t="shared" si="5"/>
        <v>0</v>
      </c>
      <c r="M20" s="47"/>
    </row>
    <row r="21" spans="1:13" s="55" customFormat="1" ht="30" customHeight="1" x14ac:dyDescent="0.25">
      <c r="A21" s="41"/>
      <c r="B21" s="41" t="s">
        <v>31</v>
      </c>
      <c r="C21" s="41" t="s">
        <v>34</v>
      </c>
      <c r="D21" s="41" t="s">
        <v>318</v>
      </c>
      <c r="E21" s="41">
        <v>5655</v>
      </c>
      <c r="F21" s="46">
        <f t="shared" si="6"/>
        <v>282.75</v>
      </c>
      <c r="G21" s="46">
        <f t="shared" si="7"/>
        <v>274.26749999999998</v>
      </c>
      <c r="H21" s="46">
        <f t="shared" si="8"/>
        <v>8.4824999999999999</v>
      </c>
      <c r="I21" s="41">
        <v>0</v>
      </c>
      <c r="J21" s="46">
        <f t="shared" si="3"/>
        <v>0</v>
      </c>
      <c r="K21" s="46">
        <f t="shared" si="4"/>
        <v>0</v>
      </c>
      <c r="L21" s="46">
        <f t="shared" si="5"/>
        <v>0</v>
      </c>
      <c r="M21" s="47"/>
    </row>
    <row r="22" spans="1:13" s="55" customFormat="1" ht="30" customHeight="1" x14ac:dyDescent="0.25">
      <c r="A22" s="41"/>
      <c r="B22" s="41" t="s">
        <v>35</v>
      </c>
      <c r="C22" s="41" t="s">
        <v>36</v>
      </c>
      <c r="D22" s="41" t="s">
        <v>318</v>
      </c>
      <c r="E22" s="41">
        <v>0</v>
      </c>
      <c r="F22" s="46">
        <f t="shared" si="6"/>
        <v>0</v>
      </c>
      <c r="G22" s="46">
        <f t="shared" si="7"/>
        <v>0</v>
      </c>
      <c r="H22" s="46">
        <f t="shared" si="8"/>
        <v>0</v>
      </c>
      <c r="I22" s="41">
        <v>0</v>
      </c>
      <c r="J22" s="46">
        <f t="shared" si="3"/>
        <v>0</v>
      </c>
      <c r="K22" s="46">
        <f t="shared" si="4"/>
        <v>0</v>
      </c>
      <c r="L22" s="46">
        <f t="shared" si="5"/>
        <v>0</v>
      </c>
      <c r="M22" s="47"/>
    </row>
    <row r="23" spans="1:13" s="55" customFormat="1" ht="30" customHeight="1" x14ac:dyDescent="0.25">
      <c r="A23" s="41"/>
      <c r="B23" s="41" t="s">
        <v>35</v>
      </c>
      <c r="C23" s="41" t="s">
        <v>37</v>
      </c>
      <c r="D23" s="41" t="s">
        <v>318</v>
      </c>
      <c r="E23" s="41">
        <v>0</v>
      </c>
      <c r="F23" s="46">
        <f t="shared" si="6"/>
        <v>0</v>
      </c>
      <c r="G23" s="46">
        <f t="shared" si="7"/>
        <v>0</v>
      </c>
      <c r="H23" s="46">
        <f t="shared" si="8"/>
        <v>0</v>
      </c>
      <c r="I23" s="41">
        <v>0</v>
      </c>
      <c r="J23" s="46">
        <f t="shared" si="3"/>
        <v>0</v>
      </c>
      <c r="K23" s="46">
        <f t="shared" si="4"/>
        <v>0</v>
      </c>
      <c r="L23" s="46">
        <f t="shared" si="5"/>
        <v>0</v>
      </c>
      <c r="M23" s="47"/>
    </row>
    <row r="24" spans="1:13" s="55" customFormat="1" ht="30" customHeight="1" x14ac:dyDescent="0.25">
      <c r="A24" s="41"/>
      <c r="B24" s="41" t="s">
        <v>35</v>
      </c>
      <c r="C24" s="41" t="s">
        <v>38</v>
      </c>
      <c r="D24" s="41" t="s">
        <v>318</v>
      </c>
      <c r="E24" s="41">
        <v>0</v>
      </c>
      <c r="F24" s="46">
        <f t="shared" si="6"/>
        <v>0</v>
      </c>
      <c r="G24" s="46">
        <f t="shared" si="7"/>
        <v>0</v>
      </c>
      <c r="H24" s="46">
        <f t="shared" si="8"/>
        <v>0</v>
      </c>
      <c r="I24" s="41">
        <v>0</v>
      </c>
      <c r="J24" s="46">
        <f t="shared" si="3"/>
        <v>0</v>
      </c>
      <c r="K24" s="46">
        <f t="shared" si="4"/>
        <v>0</v>
      </c>
      <c r="L24" s="46">
        <f t="shared" si="5"/>
        <v>0</v>
      </c>
      <c r="M24" s="47"/>
    </row>
    <row r="25" spans="1:13" s="55" customFormat="1" ht="30" customHeight="1" x14ac:dyDescent="0.25">
      <c r="A25" s="42"/>
      <c r="B25" s="41" t="s">
        <v>39</v>
      </c>
      <c r="C25" s="41" t="s">
        <v>40</v>
      </c>
      <c r="D25" s="41" t="s">
        <v>318</v>
      </c>
      <c r="E25" s="41">
        <v>1606</v>
      </c>
      <c r="F25" s="46">
        <f t="shared" si="6"/>
        <v>80.300000000000011</v>
      </c>
      <c r="G25" s="46">
        <f t="shared" si="7"/>
        <v>77.891000000000005</v>
      </c>
      <c r="H25" s="46">
        <f t="shared" si="8"/>
        <v>2.4090000000000003</v>
      </c>
      <c r="I25" s="41">
        <v>0</v>
      </c>
      <c r="J25" s="46">
        <f t="shared" si="3"/>
        <v>0</v>
      </c>
      <c r="K25" s="46">
        <f t="shared" si="4"/>
        <v>0</v>
      </c>
      <c r="L25" s="46">
        <f t="shared" si="5"/>
        <v>0</v>
      </c>
      <c r="M25" s="47"/>
    </row>
    <row r="26" spans="1:13" s="55" customFormat="1" ht="30" customHeight="1" x14ac:dyDescent="0.25">
      <c r="A26" s="41"/>
      <c r="B26" s="41" t="s">
        <v>41</v>
      </c>
      <c r="C26" s="41" t="s">
        <v>42</v>
      </c>
      <c r="D26" s="41" t="s">
        <v>318</v>
      </c>
      <c r="E26" s="41">
        <v>634</v>
      </c>
      <c r="F26" s="46">
        <f t="shared" si="6"/>
        <v>31.700000000000003</v>
      </c>
      <c r="G26" s="46">
        <f t="shared" si="7"/>
        <v>30.749000000000002</v>
      </c>
      <c r="H26" s="46">
        <f t="shared" si="8"/>
        <v>0.95100000000000007</v>
      </c>
      <c r="I26" s="41">
        <v>0</v>
      </c>
      <c r="J26" s="46">
        <f t="shared" si="3"/>
        <v>0</v>
      </c>
      <c r="K26" s="46">
        <f t="shared" si="4"/>
        <v>0</v>
      </c>
      <c r="L26" s="46">
        <f t="shared" si="5"/>
        <v>0</v>
      </c>
      <c r="M26" s="47"/>
    </row>
    <row r="27" spans="1:13" s="55" customFormat="1" ht="30" customHeight="1" x14ac:dyDescent="0.25">
      <c r="A27" s="41"/>
      <c r="B27" s="41" t="s">
        <v>41</v>
      </c>
      <c r="C27" s="41" t="s">
        <v>43</v>
      </c>
      <c r="D27" s="41" t="s">
        <v>318</v>
      </c>
      <c r="E27" s="41">
        <v>145.72</v>
      </c>
      <c r="F27" s="46">
        <f t="shared" si="6"/>
        <v>7.2860000000000005</v>
      </c>
      <c r="G27" s="46">
        <f t="shared" si="7"/>
        <v>7.0674200000000003</v>
      </c>
      <c r="H27" s="46">
        <f t="shared" si="8"/>
        <v>0.21858</v>
      </c>
      <c r="I27" s="41">
        <v>0</v>
      </c>
      <c r="J27" s="46">
        <f t="shared" si="3"/>
        <v>0</v>
      </c>
      <c r="K27" s="46">
        <f t="shared" si="4"/>
        <v>0</v>
      </c>
      <c r="L27" s="46">
        <f t="shared" si="5"/>
        <v>0</v>
      </c>
      <c r="M27" s="47"/>
    </row>
    <row r="28" spans="1:13" s="55" customFormat="1" ht="30" customHeight="1" x14ac:dyDescent="0.25">
      <c r="A28" s="41"/>
      <c r="B28" s="41" t="s">
        <v>41</v>
      </c>
      <c r="C28" s="41" t="s">
        <v>44</v>
      </c>
      <c r="D28" s="41" t="s">
        <v>318</v>
      </c>
      <c r="E28" s="41">
        <v>6922</v>
      </c>
      <c r="F28" s="46">
        <v>346.09</v>
      </c>
      <c r="G28" s="46">
        <f t="shared" si="7"/>
        <v>335.70729999999998</v>
      </c>
      <c r="H28" s="46">
        <f t="shared" si="8"/>
        <v>10.382699999999998</v>
      </c>
      <c r="I28" s="41">
        <v>0</v>
      </c>
      <c r="J28" s="46">
        <f t="shared" si="3"/>
        <v>0</v>
      </c>
      <c r="K28" s="46">
        <f t="shared" si="4"/>
        <v>0</v>
      </c>
      <c r="L28" s="46">
        <f t="shared" si="5"/>
        <v>0</v>
      </c>
      <c r="M28" s="47"/>
    </row>
    <row r="29" spans="1:13" s="55" customFormat="1" ht="30" customHeight="1" x14ac:dyDescent="0.25">
      <c r="A29" s="41"/>
      <c r="B29" s="41" t="s">
        <v>41</v>
      </c>
      <c r="C29" s="41" t="s">
        <v>45</v>
      </c>
      <c r="D29" s="41" t="s">
        <v>318</v>
      </c>
      <c r="E29" s="41">
        <v>194</v>
      </c>
      <c r="F29" s="46">
        <v>9.7200000000000006</v>
      </c>
      <c r="G29" s="46">
        <f t="shared" si="7"/>
        <v>9.4283999999999999</v>
      </c>
      <c r="H29" s="46">
        <f t="shared" si="8"/>
        <v>0.29160000000000003</v>
      </c>
      <c r="I29" s="41">
        <v>0</v>
      </c>
      <c r="J29" s="46">
        <f t="shared" si="3"/>
        <v>0</v>
      </c>
      <c r="K29" s="46">
        <f t="shared" si="4"/>
        <v>0</v>
      </c>
      <c r="L29" s="46">
        <f t="shared" si="5"/>
        <v>0</v>
      </c>
      <c r="M29" s="47"/>
    </row>
    <row r="30" spans="1:13" s="55" customFormat="1" ht="30" customHeight="1" x14ac:dyDescent="0.25">
      <c r="A30" s="41"/>
      <c r="B30" s="41" t="s">
        <v>41</v>
      </c>
      <c r="C30" s="41" t="s">
        <v>46</v>
      </c>
      <c r="D30" s="41" t="s">
        <v>318</v>
      </c>
      <c r="E30" s="41">
        <v>9118</v>
      </c>
      <c r="F30" s="46">
        <v>455.88</v>
      </c>
      <c r="G30" s="46">
        <f t="shared" si="7"/>
        <v>442.20359999999999</v>
      </c>
      <c r="H30" s="46">
        <f t="shared" si="8"/>
        <v>13.676399999999999</v>
      </c>
      <c r="I30" s="41">
        <v>0</v>
      </c>
      <c r="J30" s="46">
        <f t="shared" si="3"/>
        <v>0</v>
      </c>
      <c r="K30" s="46">
        <f t="shared" si="4"/>
        <v>0</v>
      </c>
      <c r="L30" s="46">
        <f t="shared" si="5"/>
        <v>0</v>
      </c>
      <c r="M30" s="47"/>
    </row>
    <row r="31" spans="1:13" s="55" customFormat="1" ht="30" customHeight="1" x14ac:dyDescent="0.25">
      <c r="A31" s="41"/>
      <c r="B31" s="41" t="s">
        <v>41</v>
      </c>
      <c r="C31" s="41" t="s">
        <v>354</v>
      </c>
      <c r="D31" s="41" t="s">
        <v>318</v>
      </c>
      <c r="E31" s="41">
        <v>14966</v>
      </c>
      <c r="F31" s="46">
        <v>748.29</v>
      </c>
      <c r="G31" s="46">
        <f t="shared" si="7"/>
        <v>725.84129999999993</v>
      </c>
      <c r="H31" s="46">
        <f t="shared" si="8"/>
        <v>22.448699999999999</v>
      </c>
      <c r="I31" s="41">
        <v>0</v>
      </c>
      <c r="J31" s="46">
        <f t="shared" si="3"/>
        <v>0</v>
      </c>
      <c r="K31" s="46">
        <f t="shared" si="4"/>
        <v>0</v>
      </c>
      <c r="L31" s="46">
        <f t="shared" si="5"/>
        <v>0</v>
      </c>
      <c r="M31" s="47"/>
    </row>
    <row r="32" spans="1:13" s="55" customFormat="1" ht="30" customHeight="1" x14ac:dyDescent="0.25">
      <c r="A32" s="41"/>
      <c r="B32" s="41" t="s">
        <v>48</v>
      </c>
      <c r="C32" s="41" t="s">
        <v>49</v>
      </c>
      <c r="D32" s="41" t="s">
        <v>318</v>
      </c>
      <c r="E32" s="41">
        <v>1711</v>
      </c>
      <c r="F32" s="46">
        <v>85.56</v>
      </c>
      <c r="G32" s="46">
        <f t="shared" si="7"/>
        <v>83</v>
      </c>
      <c r="H32" s="46">
        <v>2.56</v>
      </c>
      <c r="I32" s="41">
        <v>0</v>
      </c>
      <c r="J32" s="46">
        <f t="shared" si="3"/>
        <v>0</v>
      </c>
      <c r="K32" s="46">
        <f t="shared" si="4"/>
        <v>0</v>
      </c>
      <c r="L32" s="46">
        <f t="shared" si="5"/>
        <v>0</v>
      </c>
      <c r="M32" s="47"/>
    </row>
    <row r="33" spans="1:13" s="55" customFormat="1" ht="30" customHeight="1" x14ac:dyDescent="0.25">
      <c r="A33" s="41"/>
      <c r="B33" s="41" t="s">
        <v>48</v>
      </c>
      <c r="C33" s="41" t="s">
        <v>50</v>
      </c>
      <c r="D33" s="41" t="s">
        <v>318</v>
      </c>
      <c r="E33" s="41">
        <v>298</v>
      </c>
      <c r="F33" s="46">
        <v>14.91</v>
      </c>
      <c r="G33" s="46">
        <f t="shared" si="7"/>
        <v>14.47</v>
      </c>
      <c r="H33" s="46">
        <v>0.44</v>
      </c>
      <c r="I33" s="41">
        <v>26621</v>
      </c>
      <c r="J33" s="46">
        <v>5324.2</v>
      </c>
      <c r="K33" s="46">
        <f t="shared" si="4"/>
        <v>5164.4740000000002</v>
      </c>
      <c r="L33" s="46">
        <f t="shared" si="5"/>
        <v>159.726</v>
      </c>
      <c r="M33" s="47"/>
    </row>
    <row r="34" spans="1:13" s="55" customFormat="1" ht="30" customHeight="1" x14ac:dyDescent="0.25">
      <c r="A34" s="41"/>
      <c r="B34" s="41" t="s">
        <v>51</v>
      </c>
      <c r="C34" s="41" t="s">
        <v>52</v>
      </c>
      <c r="D34" s="41" t="s">
        <v>318</v>
      </c>
      <c r="E34" s="41">
        <v>394539</v>
      </c>
      <c r="F34" s="46">
        <v>0</v>
      </c>
      <c r="G34" s="46">
        <v>0</v>
      </c>
      <c r="H34" s="46">
        <v>0</v>
      </c>
      <c r="I34" s="41">
        <v>12617</v>
      </c>
      <c r="J34" s="46">
        <v>2134.39</v>
      </c>
      <c r="K34" s="46">
        <v>0</v>
      </c>
      <c r="L34" s="46">
        <v>0</v>
      </c>
      <c r="M34" s="47" t="s">
        <v>344</v>
      </c>
    </row>
    <row r="35" spans="1:13" s="55" customFormat="1" ht="30" customHeight="1" x14ac:dyDescent="0.25">
      <c r="A35" s="41"/>
      <c r="B35" s="41" t="s">
        <v>51</v>
      </c>
      <c r="C35" s="41" t="s">
        <v>53</v>
      </c>
      <c r="D35" s="41" t="s">
        <v>318</v>
      </c>
      <c r="E35" s="41">
        <v>394540</v>
      </c>
      <c r="F35" s="46">
        <v>0</v>
      </c>
      <c r="G35" s="46">
        <f t="shared" ref="G35:G67" si="9">F35-H35</f>
        <v>0</v>
      </c>
      <c r="H35" s="46">
        <f t="shared" ref="H35:H43" si="10">F35*$H$4</f>
        <v>0</v>
      </c>
      <c r="I35" s="41">
        <v>12617</v>
      </c>
      <c r="J35" s="46">
        <v>2134.39</v>
      </c>
      <c r="K35" s="46">
        <v>0</v>
      </c>
      <c r="L35" s="46">
        <v>0</v>
      </c>
      <c r="M35" s="47" t="s">
        <v>344</v>
      </c>
    </row>
    <row r="36" spans="1:13" s="55" customFormat="1" ht="30" customHeight="1" x14ac:dyDescent="0.25">
      <c r="A36" s="41"/>
      <c r="B36" s="41" t="s">
        <v>51</v>
      </c>
      <c r="C36" s="41" t="s">
        <v>54</v>
      </c>
      <c r="D36" s="41" t="s">
        <v>318</v>
      </c>
      <c r="E36" s="41">
        <v>0</v>
      </c>
      <c r="F36" s="46">
        <f>E36*$F$4</f>
        <v>0</v>
      </c>
      <c r="G36" s="46">
        <f t="shared" si="9"/>
        <v>0</v>
      </c>
      <c r="H36" s="46">
        <f t="shared" si="10"/>
        <v>0</v>
      </c>
      <c r="I36" s="41">
        <v>0</v>
      </c>
      <c r="J36" s="46">
        <f t="shared" ref="J36:J42" si="11">I36*$J$4</f>
        <v>0</v>
      </c>
      <c r="K36" s="46">
        <f t="shared" ref="K36:K67" si="12">J36-L36</f>
        <v>0</v>
      </c>
      <c r="L36" s="46">
        <f t="shared" ref="L36:L64" si="13">J36*$L$4</f>
        <v>0</v>
      </c>
      <c r="M36" s="47"/>
    </row>
    <row r="37" spans="1:13" s="55" customFormat="1" ht="30" customHeight="1" x14ac:dyDescent="0.25">
      <c r="A37" s="41"/>
      <c r="B37" s="41" t="s">
        <v>55</v>
      </c>
      <c r="C37" s="41" t="s">
        <v>56</v>
      </c>
      <c r="D37" s="41" t="s">
        <v>318</v>
      </c>
      <c r="E37" s="41">
        <v>4921</v>
      </c>
      <c r="F37" s="46">
        <f>E37*$F$4</f>
        <v>246.05</v>
      </c>
      <c r="G37" s="46">
        <f t="shared" si="9"/>
        <v>238.66850000000002</v>
      </c>
      <c r="H37" s="46">
        <f t="shared" si="10"/>
        <v>7.3815</v>
      </c>
      <c r="I37" s="41">
        <v>0</v>
      </c>
      <c r="J37" s="46">
        <f t="shared" si="11"/>
        <v>0</v>
      </c>
      <c r="K37" s="46">
        <f t="shared" si="12"/>
        <v>0</v>
      </c>
      <c r="L37" s="46">
        <f t="shared" si="13"/>
        <v>0</v>
      </c>
      <c r="M37" s="47"/>
    </row>
    <row r="38" spans="1:13" s="55" customFormat="1" ht="30" customHeight="1" x14ac:dyDescent="0.25">
      <c r="A38" s="41"/>
      <c r="B38" s="41" t="s">
        <v>57</v>
      </c>
      <c r="C38" s="41" t="s">
        <v>58</v>
      </c>
      <c r="D38" s="41" t="s">
        <v>318</v>
      </c>
      <c r="E38" s="41">
        <v>127448</v>
      </c>
      <c r="F38" s="46">
        <f>E38*$F$4</f>
        <v>6372.4000000000005</v>
      </c>
      <c r="G38" s="46">
        <f t="shared" si="9"/>
        <v>6181.228000000001</v>
      </c>
      <c r="H38" s="46">
        <f t="shared" si="10"/>
        <v>191.172</v>
      </c>
      <c r="I38" s="41">
        <v>38753</v>
      </c>
      <c r="J38" s="46">
        <f t="shared" si="11"/>
        <v>7750.6</v>
      </c>
      <c r="K38" s="46">
        <f t="shared" si="12"/>
        <v>7518.0820000000003</v>
      </c>
      <c r="L38" s="46">
        <f t="shared" si="13"/>
        <v>232.518</v>
      </c>
      <c r="M38" s="47"/>
    </row>
    <row r="39" spans="1:13" s="55" customFormat="1" ht="30" customHeight="1" x14ac:dyDescent="0.25">
      <c r="A39" s="41"/>
      <c r="B39" s="41" t="s">
        <v>59</v>
      </c>
      <c r="C39" s="41" t="s">
        <v>60</v>
      </c>
      <c r="D39" s="41" t="s">
        <v>318</v>
      </c>
      <c r="E39" s="41">
        <v>0</v>
      </c>
      <c r="F39" s="46">
        <f>E39*$F$4</f>
        <v>0</v>
      </c>
      <c r="G39" s="46">
        <f t="shared" si="9"/>
        <v>0</v>
      </c>
      <c r="H39" s="46">
        <f t="shared" si="10"/>
        <v>0</v>
      </c>
      <c r="I39" s="41">
        <v>0</v>
      </c>
      <c r="J39" s="46">
        <f t="shared" si="11"/>
        <v>0</v>
      </c>
      <c r="K39" s="46">
        <f t="shared" si="12"/>
        <v>0</v>
      </c>
      <c r="L39" s="46">
        <f t="shared" si="13"/>
        <v>0</v>
      </c>
      <c r="M39" s="47"/>
    </row>
    <row r="40" spans="1:13" s="55" customFormat="1" ht="30" customHeight="1" x14ac:dyDescent="0.25">
      <c r="A40" s="41"/>
      <c r="B40" s="41" t="s">
        <v>61</v>
      </c>
      <c r="C40" s="41" t="s">
        <v>62</v>
      </c>
      <c r="D40" s="41" t="s">
        <v>318</v>
      </c>
      <c r="E40" s="41">
        <v>0</v>
      </c>
      <c r="F40" s="46">
        <f>E40*$F$4</f>
        <v>0</v>
      </c>
      <c r="G40" s="46">
        <f t="shared" si="9"/>
        <v>0</v>
      </c>
      <c r="H40" s="46">
        <f t="shared" si="10"/>
        <v>0</v>
      </c>
      <c r="I40" s="41">
        <v>0</v>
      </c>
      <c r="J40" s="46">
        <f t="shared" si="11"/>
        <v>0</v>
      </c>
      <c r="K40" s="46">
        <f t="shared" si="12"/>
        <v>0</v>
      </c>
      <c r="L40" s="46">
        <f t="shared" si="13"/>
        <v>0</v>
      </c>
      <c r="M40" s="47"/>
    </row>
    <row r="41" spans="1:13" s="55" customFormat="1" ht="30" customHeight="1" x14ac:dyDescent="0.25">
      <c r="A41" s="41"/>
      <c r="B41" s="41" t="s">
        <v>61</v>
      </c>
      <c r="C41" s="41" t="s">
        <v>63</v>
      </c>
      <c r="D41" s="41" t="s">
        <v>318</v>
      </c>
      <c r="E41" s="41">
        <v>625</v>
      </c>
      <c r="F41" s="46">
        <v>31.26</v>
      </c>
      <c r="G41" s="46">
        <f t="shared" si="9"/>
        <v>30.322200000000002</v>
      </c>
      <c r="H41" s="46">
        <f t="shared" si="10"/>
        <v>0.93779999999999997</v>
      </c>
      <c r="I41" s="41">
        <v>0</v>
      </c>
      <c r="J41" s="46">
        <f t="shared" si="11"/>
        <v>0</v>
      </c>
      <c r="K41" s="46">
        <f t="shared" si="12"/>
        <v>0</v>
      </c>
      <c r="L41" s="46">
        <f t="shared" si="13"/>
        <v>0</v>
      </c>
      <c r="M41" s="47"/>
    </row>
    <row r="42" spans="1:13" s="55" customFormat="1" ht="30" customHeight="1" x14ac:dyDescent="0.25">
      <c r="A42" s="41"/>
      <c r="B42" s="41" t="s">
        <v>61</v>
      </c>
      <c r="C42" s="41" t="s">
        <v>64</v>
      </c>
      <c r="D42" s="41" t="s">
        <v>318</v>
      </c>
      <c r="E42" s="41">
        <v>486</v>
      </c>
      <c r="F42" s="46">
        <v>24.32</v>
      </c>
      <c r="G42" s="46">
        <f t="shared" si="9"/>
        <v>23.590399999999999</v>
      </c>
      <c r="H42" s="46">
        <f t="shared" si="10"/>
        <v>0.72960000000000003</v>
      </c>
      <c r="I42" s="41">
        <v>0</v>
      </c>
      <c r="J42" s="46">
        <f t="shared" si="11"/>
        <v>0</v>
      </c>
      <c r="K42" s="46">
        <f t="shared" si="12"/>
        <v>0</v>
      </c>
      <c r="L42" s="46">
        <f t="shared" si="13"/>
        <v>0</v>
      </c>
      <c r="M42" s="47"/>
    </row>
    <row r="43" spans="1:13" s="55" customFormat="1" ht="30" customHeight="1" x14ac:dyDescent="0.25">
      <c r="A43" s="41"/>
      <c r="B43" s="41" t="s">
        <v>61</v>
      </c>
      <c r="C43" s="41" t="s">
        <v>65</v>
      </c>
      <c r="D43" s="41" t="s">
        <v>318</v>
      </c>
      <c r="E43" s="41">
        <v>51523</v>
      </c>
      <c r="F43" s="46">
        <v>2576.16</v>
      </c>
      <c r="G43" s="46">
        <f t="shared" si="9"/>
        <v>2498.8751999999999</v>
      </c>
      <c r="H43" s="46">
        <f t="shared" si="10"/>
        <v>77.28479999999999</v>
      </c>
      <c r="I43" s="41">
        <v>5363</v>
      </c>
      <c r="J43" s="46">
        <v>1072.6400000000001</v>
      </c>
      <c r="K43" s="46">
        <f t="shared" si="12"/>
        <v>1040.4608000000001</v>
      </c>
      <c r="L43" s="46">
        <f t="shared" si="13"/>
        <v>32.179200000000002</v>
      </c>
      <c r="M43" s="47"/>
    </row>
    <row r="44" spans="1:13" s="55" customFormat="1" ht="25.9" customHeight="1" x14ac:dyDescent="0.25">
      <c r="A44" s="41"/>
      <c r="B44" s="41" t="s">
        <v>66</v>
      </c>
      <c r="C44" s="41" t="s">
        <v>67</v>
      </c>
      <c r="D44" s="41" t="s">
        <v>318</v>
      </c>
      <c r="E44" s="41">
        <v>298115</v>
      </c>
      <c r="F44" s="46">
        <f>E44*$F$4</f>
        <v>14905.75</v>
      </c>
      <c r="G44" s="46">
        <f t="shared" si="9"/>
        <v>14905.75</v>
      </c>
      <c r="H44" s="57">
        <v>0</v>
      </c>
      <c r="I44" s="41">
        <v>0</v>
      </c>
      <c r="J44" s="46">
        <f t="shared" ref="J44:J56" si="14">I44*$J$4</f>
        <v>0</v>
      </c>
      <c r="K44" s="46">
        <f t="shared" si="12"/>
        <v>0</v>
      </c>
      <c r="L44" s="46">
        <f t="shared" si="13"/>
        <v>0</v>
      </c>
      <c r="M44" s="67" t="s">
        <v>360</v>
      </c>
    </row>
    <row r="45" spans="1:13" s="55" customFormat="1" ht="25.9" customHeight="1" x14ac:dyDescent="0.25">
      <c r="A45" s="41"/>
      <c r="B45" s="41" t="s">
        <v>364</v>
      </c>
      <c r="C45" s="41" t="s">
        <v>365</v>
      </c>
      <c r="D45" s="41" t="s">
        <v>318</v>
      </c>
      <c r="E45" s="41">
        <v>28300</v>
      </c>
      <c r="F45" s="46">
        <v>1415</v>
      </c>
      <c r="G45" s="46">
        <v>1372.55</v>
      </c>
      <c r="H45" s="46">
        <v>42.45</v>
      </c>
      <c r="I45" s="41">
        <v>0</v>
      </c>
      <c r="J45" s="46">
        <f t="shared" si="14"/>
        <v>0</v>
      </c>
      <c r="K45" s="46">
        <f t="shared" si="12"/>
        <v>0</v>
      </c>
      <c r="L45" s="46">
        <f t="shared" si="13"/>
        <v>0</v>
      </c>
      <c r="M45" s="85"/>
    </row>
    <row r="46" spans="1:13" s="55" customFormat="1" ht="30" customHeight="1" x14ac:dyDescent="0.25">
      <c r="A46" s="41"/>
      <c r="B46" s="41" t="s">
        <v>68</v>
      </c>
      <c r="C46" s="41" t="s">
        <v>69</v>
      </c>
      <c r="D46" s="41" t="s">
        <v>318</v>
      </c>
      <c r="E46" s="41">
        <v>8785</v>
      </c>
      <c r="F46" s="46">
        <v>439</v>
      </c>
      <c r="G46" s="46">
        <f t="shared" si="9"/>
        <v>426</v>
      </c>
      <c r="H46" s="57">
        <v>13</v>
      </c>
      <c r="I46" s="41">
        <v>0</v>
      </c>
      <c r="J46" s="46">
        <f t="shared" si="14"/>
        <v>0</v>
      </c>
      <c r="K46" s="46">
        <f t="shared" si="12"/>
        <v>0</v>
      </c>
      <c r="L46" s="46">
        <f t="shared" si="13"/>
        <v>0</v>
      </c>
      <c r="M46" s="61"/>
    </row>
    <row r="47" spans="1:13" s="55" customFormat="1" ht="30" customHeight="1" x14ac:dyDescent="0.25">
      <c r="A47" s="41"/>
      <c r="B47" s="41" t="s">
        <v>339</v>
      </c>
      <c r="C47" s="41" t="s">
        <v>340</v>
      </c>
      <c r="D47" s="41" t="s">
        <v>318</v>
      </c>
      <c r="E47" s="41">
        <v>346583</v>
      </c>
      <c r="F47" s="46">
        <f t="shared" ref="F47:F56" si="15">E47*$F$4</f>
        <v>17329.150000000001</v>
      </c>
      <c r="G47" s="46">
        <f t="shared" si="9"/>
        <v>16809.2755</v>
      </c>
      <c r="H47" s="46">
        <f t="shared" ref="H47:H84" si="16">F47*$H$4</f>
        <v>519.87450000000001</v>
      </c>
      <c r="I47" s="41">
        <v>1547</v>
      </c>
      <c r="J47" s="46">
        <f t="shared" si="14"/>
        <v>309.40000000000003</v>
      </c>
      <c r="K47" s="46">
        <f t="shared" si="12"/>
        <v>300.11800000000005</v>
      </c>
      <c r="L47" s="46">
        <f t="shared" si="13"/>
        <v>9.282</v>
      </c>
      <c r="M47" s="47"/>
    </row>
    <row r="48" spans="1:13" s="55" customFormat="1" ht="30" customHeight="1" x14ac:dyDescent="0.25">
      <c r="A48" s="41"/>
      <c r="B48" s="41" t="s">
        <v>70</v>
      </c>
      <c r="C48" s="41" t="s">
        <v>71</v>
      </c>
      <c r="D48" s="41" t="s">
        <v>318</v>
      </c>
      <c r="E48" s="41">
        <v>252108</v>
      </c>
      <c r="F48" s="46">
        <f t="shared" si="15"/>
        <v>12605.400000000001</v>
      </c>
      <c r="G48" s="46">
        <f t="shared" si="9"/>
        <v>12227.238000000001</v>
      </c>
      <c r="H48" s="46">
        <f t="shared" si="16"/>
        <v>378.16200000000003</v>
      </c>
      <c r="I48" s="41">
        <v>951</v>
      </c>
      <c r="J48" s="46">
        <f t="shared" si="14"/>
        <v>190.20000000000002</v>
      </c>
      <c r="K48" s="46">
        <f t="shared" si="12"/>
        <v>184.49400000000003</v>
      </c>
      <c r="L48" s="46">
        <f t="shared" si="13"/>
        <v>5.7060000000000004</v>
      </c>
      <c r="M48" s="47"/>
    </row>
    <row r="49" spans="1:13" s="55" customFormat="1" ht="30" customHeight="1" x14ac:dyDescent="0.25">
      <c r="A49" s="41"/>
      <c r="B49" s="41" t="s">
        <v>70</v>
      </c>
      <c r="C49" s="41" t="s">
        <v>72</v>
      </c>
      <c r="D49" s="41" t="s">
        <v>318</v>
      </c>
      <c r="E49" s="41">
        <v>252108</v>
      </c>
      <c r="F49" s="46">
        <f t="shared" si="15"/>
        <v>12605.400000000001</v>
      </c>
      <c r="G49" s="46">
        <f t="shared" si="9"/>
        <v>12227.238000000001</v>
      </c>
      <c r="H49" s="46">
        <f t="shared" si="16"/>
        <v>378.16200000000003</v>
      </c>
      <c r="I49" s="41">
        <v>951</v>
      </c>
      <c r="J49" s="46">
        <f t="shared" si="14"/>
        <v>190.20000000000002</v>
      </c>
      <c r="K49" s="46">
        <f t="shared" si="12"/>
        <v>184.49400000000003</v>
      </c>
      <c r="L49" s="46">
        <f t="shared" si="13"/>
        <v>5.7060000000000004</v>
      </c>
      <c r="M49" s="47"/>
    </row>
    <row r="50" spans="1:13" s="55" customFormat="1" ht="30" customHeight="1" x14ac:dyDescent="0.25">
      <c r="A50" s="41"/>
      <c r="B50" s="41" t="s">
        <v>73</v>
      </c>
      <c r="C50" s="41" t="s">
        <v>74</v>
      </c>
      <c r="D50" s="41" t="s">
        <v>318</v>
      </c>
      <c r="E50" s="41">
        <v>83104</v>
      </c>
      <c r="F50" s="46">
        <f t="shared" si="15"/>
        <v>4155.2</v>
      </c>
      <c r="G50" s="46">
        <f t="shared" si="9"/>
        <v>4030.5439999999999</v>
      </c>
      <c r="H50" s="46">
        <f t="shared" si="16"/>
        <v>124.65599999999999</v>
      </c>
      <c r="I50" s="41">
        <v>48728</v>
      </c>
      <c r="J50" s="46">
        <f t="shared" si="14"/>
        <v>9745.6</v>
      </c>
      <c r="K50" s="46">
        <f t="shared" si="12"/>
        <v>9453.232</v>
      </c>
      <c r="L50" s="46">
        <f t="shared" si="13"/>
        <v>292.36799999999999</v>
      </c>
      <c r="M50" s="47"/>
    </row>
    <row r="51" spans="1:13" s="55" customFormat="1" ht="30" customHeight="1" x14ac:dyDescent="0.25">
      <c r="A51" s="42"/>
      <c r="B51" s="41" t="s">
        <v>75</v>
      </c>
      <c r="C51" s="41" t="s">
        <v>76</v>
      </c>
      <c r="D51" s="41" t="s">
        <v>318</v>
      </c>
      <c r="E51" s="41">
        <v>920</v>
      </c>
      <c r="F51" s="46">
        <f t="shared" si="15"/>
        <v>46</v>
      </c>
      <c r="G51" s="46">
        <f t="shared" si="9"/>
        <v>46</v>
      </c>
      <c r="H51" s="46">
        <v>0</v>
      </c>
      <c r="I51" s="41">
        <v>0</v>
      </c>
      <c r="J51" s="46">
        <f t="shared" si="14"/>
        <v>0</v>
      </c>
      <c r="K51" s="46">
        <f t="shared" si="12"/>
        <v>0</v>
      </c>
      <c r="L51" s="46">
        <f t="shared" si="13"/>
        <v>0</v>
      </c>
      <c r="M51" s="47"/>
    </row>
    <row r="52" spans="1:13" s="55" customFormat="1" ht="30" customHeight="1" x14ac:dyDescent="0.25">
      <c r="A52" s="41"/>
      <c r="B52" s="41" t="s">
        <v>77</v>
      </c>
      <c r="C52" s="41" t="s">
        <v>78</v>
      </c>
      <c r="D52" s="41" t="s">
        <v>318</v>
      </c>
      <c r="E52" s="41">
        <v>5749</v>
      </c>
      <c r="F52" s="46">
        <f t="shared" si="15"/>
        <v>287.45</v>
      </c>
      <c r="G52" s="46">
        <f t="shared" si="9"/>
        <v>278.82650000000001</v>
      </c>
      <c r="H52" s="46">
        <f t="shared" si="16"/>
        <v>8.6234999999999999</v>
      </c>
      <c r="I52" s="41">
        <v>0</v>
      </c>
      <c r="J52" s="46">
        <f t="shared" si="14"/>
        <v>0</v>
      </c>
      <c r="K52" s="46">
        <f t="shared" si="12"/>
        <v>0</v>
      </c>
      <c r="L52" s="46">
        <f t="shared" si="13"/>
        <v>0</v>
      </c>
      <c r="M52" s="47"/>
    </row>
    <row r="53" spans="1:13" s="55" customFormat="1" ht="30" customHeight="1" x14ac:dyDescent="0.25">
      <c r="A53" s="41"/>
      <c r="B53" s="41" t="s">
        <v>79</v>
      </c>
      <c r="C53" s="41" t="s">
        <v>80</v>
      </c>
      <c r="D53" s="41" t="s">
        <v>318</v>
      </c>
      <c r="E53" s="41">
        <v>0</v>
      </c>
      <c r="F53" s="46">
        <f t="shared" si="15"/>
        <v>0</v>
      </c>
      <c r="G53" s="46">
        <f t="shared" si="9"/>
        <v>0</v>
      </c>
      <c r="H53" s="46">
        <f t="shared" si="16"/>
        <v>0</v>
      </c>
      <c r="I53" s="41">
        <v>0</v>
      </c>
      <c r="J53" s="46">
        <f t="shared" si="14"/>
        <v>0</v>
      </c>
      <c r="K53" s="46">
        <f t="shared" si="12"/>
        <v>0</v>
      </c>
      <c r="L53" s="46">
        <f t="shared" si="13"/>
        <v>0</v>
      </c>
      <c r="M53" s="47"/>
    </row>
    <row r="54" spans="1:13" s="55" customFormat="1" ht="30" customHeight="1" x14ac:dyDescent="0.25">
      <c r="A54" s="41"/>
      <c r="B54" s="41" t="s">
        <v>79</v>
      </c>
      <c r="C54" s="41" t="s">
        <v>81</v>
      </c>
      <c r="D54" s="41" t="s">
        <v>318</v>
      </c>
      <c r="E54" s="41">
        <v>45070</v>
      </c>
      <c r="F54" s="46">
        <f t="shared" si="15"/>
        <v>2253.5</v>
      </c>
      <c r="G54" s="46">
        <f t="shared" si="9"/>
        <v>2185.895</v>
      </c>
      <c r="H54" s="46">
        <f t="shared" si="16"/>
        <v>67.605000000000004</v>
      </c>
      <c r="I54" s="41">
        <v>0</v>
      </c>
      <c r="J54" s="46">
        <f t="shared" si="14"/>
        <v>0</v>
      </c>
      <c r="K54" s="46">
        <f t="shared" si="12"/>
        <v>0</v>
      </c>
      <c r="L54" s="46">
        <f t="shared" si="13"/>
        <v>0</v>
      </c>
      <c r="M54" s="47"/>
    </row>
    <row r="55" spans="1:13" s="55" customFormat="1" ht="30" customHeight="1" x14ac:dyDescent="0.25">
      <c r="A55" s="41"/>
      <c r="B55" s="41" t="s">
        <v>79</v>
      </c>
      <c r="C55" s="41" t="s">
        <v>82</v>
      </c>
      <c r="D55" s="41" t="s">
        <v>318</v>
      </c>
      <c r="E55" s="41">
        <v>28634</v>
      </c>
      <c r="F55" s="46">
        <f t="shared" si="15"/>
        <v>1431.7</v>
      </c>
      <c r="G55" s="46">
        <f t="shared" si="9"/>
        <v>1388.749</v>
      </c>
      <c r="H55" s="46">
        <f t="shared" si="16"/>
        <v>42.951000000000001</v>
      </c>
      <c r="I55" s="41">
        <v>0</v>
      </c>
      <c r="J55" s="46">
        <f t="shared" si="14"/>
        <v>0</v>
      </c>
      <c r="K55" s="46">
        <f t="shared" si="12"/>
        <v>0</v>
      </c>
      <c r="L55" s="46">
        <f t="shared" si="13"/>
        <v>0</v>
      </c>
      <c r="M55" s="47"/>
    </row>
    <row r="56" spans="1:13" s="55" customFormat="1" ht="45" x14ac:dyDescent="0.25">
      <c r="A56" s="41"/>
      <c r="B56" s="41" t="s">
        <v>83</v>
      </c>
      <c r="C56" s="41" t="s">
        <v>84</v>
      </c>
      <c r="D56" s="41" t="s">
        <v>318</v>
      </c>
      <c r="E56" s="41">
        <v>89088</v>
      </c>
      <c r="F56" s="46">
        <f t="shared" si="15"/>
        <v>4454.4000000000005</v>
      </c>
      <c r="G56" s="46">
        <f t="shared" si="9"/>
        <v>4320.7680000000009</v>
      </c>
      <c r="H56" s="46">
        <f t="shared" si="16"/>
        <v>133.63200000000001</v>
      </c>
      <c r="I56" s="41">
        <v>41272</v>
      </c>
      <c r="J56" s="46">
        <f t="shared" si="14"/>
        <v>8254.4</v>
      </c>
      <c r="K56" s="46">
        <f t="shared" si="12"/>
        <v>8006.768</v>
      </c>
      <c r="L56" s="46">
        <f t="shared" si="13"/>
        <v>247.63199999999998</v>
      </c>
      <c r="M56" s="47"/>
    </row>
    <row r="57" spans="1:13" s="55" customFormat="1" ht="30" customHeight="1" x14ac:dyDescent="0.25">
      <c r="A57" s="41"/>
      <c r="B57" s="41" t="s">
        <v>85</v>
      </c>
      <c r="C57" s="41" t="s">
        <v>86</v>
      </c>
      <c r="D57" s="41" t="s">
        <v>318</v>
      </c>
      <c r="E57" s="41">
        <v>129626</v>
      </c>
      <c r="F57" s="46">
        <v>6481.32</v>
      </c>
      <c r="G57" s="46">
        <f t="shared" si="9"/>
        <v>6286.8804</v>
      </c>
      <c r="H57" s="46">
        <f t="shared" si="16"/>
        <v>194.43959999999998</v>
      </c>
      <c r="I57" s="41">
        <v>5558</v>
      </c>
      <c r="J57" s="46">
        <v>1111.51</v>
      </c>
      <c r="K57" s="46">
        <f t="shared" si="12"/>
        <v>1078.1647</v>
      </c>
      <c r="L57" s="46">
        <f t="shared" si="13"/>
        <v>33.345300000000002</v>
      </c>
      <c r="M57" s="47"/>
    </row>
    <row r="58" spans="1:13" s="55" customFormat="1" ht="30" customHeight="1" x14ac:dyDescent="0.25">
      <c r="A58" s="41"/>
      <c r="B58" s="41" t="s">
        <v>87</v>
      </c>
      <c r="C58" s="41" t="s">
        <v>88</v>
      </c>
      <c r="D58" s="41" t="s">
        <v>318</v>
      </c>
      <c r="E58" s="41">
        <v>10412</v>
      </c>
      <c r="F58" s="46">
        <v>520.59</v>
      </c>
      <c r="G58" s="46">
        <f t="shared" si="9"/>
        <v>504.97230000000002</v>
      </c>
      <c r="H58" s="46">
        <f t="shared" si="16"/>
        <v>15.617700000000001</v>
      </c>
      <c r="I58" s="41">
        <v>5595</v>
      </c>
      <c r="J58" s="46">
        <v>1118.96</v>
      </c>
      <c r="K58" s="46">
        <f t="shared" si="12"/>
        <v>1085.3912</v>
      </c>
      <c r="L58" s="46">
        <f t="shared" si="13"/>
        <v>33.568800000000003</v>
      </c>
      <c r="M58" s="47"/>
    </row>
    <row r="59" spans="1:13" s="55" customFormat="1" ht="30" customHeight="1" x14ac:dyDescent="0.25">
      <c r="A59" s="41"/>
      <c r="B59" s="41" t="s">
        <v>89</v>
      </c>
      <c r="C59" s="41" t="s">
        <v>90</v>
      </c>
      <c r="D59" s="41" t="s">
        <v>318</v>
      </c>
      <c r="E59" s="41">
        <v>0</v>
      </c>
      <c r="F59" s="46">
        <f t="shared" ref="F59:F64" si="17">E59*$F$4</f>
        <v>0</v>
      </c>
      <c r="G59" s="46">
        <f t="shared" si="9"/>
        <v>0</v>
      </c>
      <c r="H59" s="46">
        <f t="shared" si="16"/>
        <v>0</v>
      </c>
      <c r="I59" s="41">
        <v>0</v>
      </c>
      <c r="J59" s="46">
        <f t="shared" ref="J59:J64" si="18">I59*$J$4</f>
        <v>0</v>
      </c>
      <c r="K59" s="46">
        <f t="shared" si="12"/>
        <v>0</v>
      </c>
      <c r="L59" s="46">
        <f t="shared" si="13"/>
        <v>0</v>
      </c>
      <c r="M59" s="47"/>
    </row>
    <row r="60" spans="1:13" s="55" customFormat="1" ht="30" customHeight="1" x14ac:dyDescent="0.25">
      <c r="A60" s="41" t="s">
        <v>91</v>
      </c>
      <c r="B60" s="41" t="s">
        <v>92</v>
      </c>
      <c r="C60" s="41" t="s">
        <v>93</v>
      </c>
      <c r="D60" s="41" t="s">
        <v>318</v>
      </c>
      <c r="E60" s="41">
        <v>1474</v>
      </c>
      <c r="F60" s="46">
        <f t="shared" si="17"/>
        <v>73.7</v>
      </c>
      <c r="G60" s="46">
        <f t="shared" si="9"/>
        <v>71.489000000000004</v>
      </c>
      <c r="H60" s="46">
        <f t="shared" si="16"/>
        <v>2.2109999999999999</v>
      </c>
      <c r="I60" s="41">
        <v>0</v>
      </c>
      <c r="J60" s="46">
        <f t="shared" si="18"/>
        <v>0</v>
      </c>
      <c r="K60" s="46">
        <f t="shared" si="12"/>
        <v>0</v>
      </c>
      <c r="L60" s="46">
        <f t="shared" si="13"/>
        <v>0</v>
      </c>
      <c r="M60" s="47"/>
    </row>
    <row r="61" spans="1:13" s="55" customFormat="1" ht="30" customHeight="1" x14ac:dyDescent="0.25">
      <c r="A61" s="42"/>
      <c r="B61" s="41" t="s">
        <v>94</v>
      </c>
      <c r="C61" s="41" t="s">
        <v>95</v>
      </c>
      <c r="D61" s="41" t="s">
        <v>318</v>
      </c>
      <c r="E61" s="41">
        <v>9048</v>
      </c>
      <c r="F61" s="46">
        <f t="shared" si="17"/>
        <v>452.40000000000003</v>
      </c>
      <c r="G61" s="46">
        <f t="shared" si="9"/>
        <v>438.82800000000003</v>
      </c>
      <c r="H61" s="46">
        <f t="shared" si="16"/>
        <v>13.572000000000001</v>
      </c>
      <c r="I61" s="41">
        <v>0</v>
      </c>
      <c r="J61" s="46">
        <f t="shared" si="18"/>
        <v>0</v>
      </c>
      <c r="K61" s="46">
        <f t="shared" si="12"/>
        <v>0</v>
      </c>
      <c r="L61" s="46">
        <f t="shared" si="13"/>
        <v>0</v>
      </c>
      <c r="M61" s="47"/>
    </row>
    <row r="62" spans="1:13" s="55" customFormat="1" ht="30" customHeight="1" x14ac:dyDescent="0.25">
      <c r="A62" s="41"/>
      <c r="B62" s="41" t="s">
        <v>98</v>
      </c>
      <c r="C62" s="41" t="s">
        <v>99</v>
      </c>
      <c r="D62" s="41" t="s">
        <v>318</v>
      </c>
      <c r="E62" s="41">
        <v>11776</v>
      </c>
      <c r="F62" s="46">
        <f t="shared" si="17"/>
        <v>588.80000000000007</v>
      </c>
      <c r="G62" s="46">
        <f t="shared" si="9"/>
        <v>571.13600000000008</v>
      </c>
      <c r="H62" s="46">
        <f t="shared" si="16"/>
        <v>17.664000000000001</v>
      </c>
      <c r="I62" s="41">
        <v>0</v>
      </c>
      <c r="J62" s="46">
        <f t="shared" si="18"/>
        <v>0</v>
      </c>
      <c r="K62" s="46">
        <f t="shared" si="12"/>
        <v>0</v>
      </c>
      <c r="L62" s="46">
        <f t="shared" si="13"/>
        <v>0</v>
      </c>
      <c r="M62" s="47"/>
    </row>
    <row r="63" spans="1:13" s="55" customFormat="1" ht="30" customHeight="1" x14ac:dyDescent="0.25">
      <c r="A63" s="41"/>
      <c r="B63" s="41" t="s">
        <v>98</v>
      </c>
      <c r="C63" s="41" t="s">
        <v>100</v>
      </c>
      <c r="D63" s="41" t="s">
        <v>318</v>
      </c>
      <c r="E63" s="41">
        <v>45957</v>
      </c>
      <c r="F63" s="46">
        <f t="shared" si="17"/>
        <v>2297.85</v>
      </c>
      <c r="G63" s="46">
        <f t="shared" si="9"/>
        <v>2228.9144999999999</v>
      </c>
      <c r="H63" s="46">
        <f t="shared" si="16"/>
        <v>68.93549999999999</v>
      </c>
      <c r="I63" s="41">
        <v>0</v>
      </c>
      <c r="J63" s="46">
        <f t="shared" si="18"/>
        <v>0</v>
      </c>
      <c r="K63" s="46">
        <f t="shared" si="12"/>
        <v>0</v>
      </c>
      <c r="L63" s="46">
        <f t="shared" si="13"/>
        <v>0</v>
      </c>
      <c r="M63" s="47"/>
    </row>
    <row r="64" spans="1:13" s="55" customFormat="1" ht="30" customHeight="1" x14ac:dyDescent="0.25">
      <c r="A64" s="41"/>
      <c r="B64" s="41" t="s">
        <v>104</v>
      </c>
      <c r="C64" s="41" t="s">
        <v>105</v>
      </c>
      <c r="D64" s="41" t="s">
        <v>318</v>
      </c>
      <c r="E64" s="41">
        <v>1255</v>
      </c>
      <c r="F64" s="46">
        <f t="shared" si="17"/>
        <v>62.75</v>
      </c>
      <c r="G64" s="46">
        <f t="shared" si="9"/>
        <v>60.8675</v>
      </c>
      <c r="H64" s="46">
        <f t="shared" si="16"/>
        <v>1.8824999999999998</v>
      </c>
      <c r="I64" s="41">
        <v>0</v>
      </c>
      <c r="J64" s="46">
        <f t="shared" si="18"/>
        <v>0</v>
      </c>
      <c r="K64" s="46">
        <f t="shared" si="12"/>
        <v>0</v>
      </c>
      <c r="L64" s="46">
        <f t="shared" si="13"/>
        <v>0</v>
      </c>
      <c r="M64" s="47"/>
    </row>
    <row r="65" spans="1:13" s="55" customFormat="1" ht="30" customHeight="1" x14ac:dyDescent="0.25">
      <c r="A65" s="41"/>
      <c r="B65" s="41" t="s">
        <v>104</v>
      </c>
      <c r="C65" s="41" t="s">
        <v>106</v>
      </c>
      <c r="D65" s="41" t="s">
        <v>318</v>
      </c>
      <c r="E65" s="41">
        <v>284571</v>
      </c>
      <c r="F65" s="46">
        <v>0</v>
      </c>
      <c r="G65" s="46">
        <f t="shared" si="9"/>
        <v>0</v>
      </c>
      <c r="H65" s="46">
        <f t="shared" si="16"/>
        <v>0</v>
      </c>
      <c r="I65" s="41">
        <v>508485</v>
      </c>
      <c r="J65" s="46">
        <v>54118.29</v>
      </c>
      <c r="K65" s="46">
        <f t="shared" si="12"/>
        <v>54118.29</v>
      </c>
      <c r="L65" s="46">
        <v>0</v>
      </c>
      <c r="M65" s="47" t="s">
        <v>344</v>
      </c>
    </row>
    <row r="66" spans="1:13" s="55" customFormat="1" ht="30" customHeight="1" x14ac:dyDescent="0.25">
      <c r="A66" s="41"/>
      <c r="B66" s="41" t="s">
        <v>107</v>
      </c>
      <c r="C66" s="41" t="s">
        <v>108</v>
      </c>
      <c r="D66" s="41" t="s">
        <v>318</v>
      </c>
      <c r="E66" s="41">
        <v>36688</v>
      </c>
      <c r="F66" s="46">
        <f t="shared" ref="F66:F103" si="19">E66*$F$4</f>
        <v>1834.4</v>
      </c>
      <c r="G66" s="46">
        <f t="shared" si="9"/>
        <v>1779.3680000000002</v>
      </c>
      <c r="H66" s="46">
        <f t="shared" si="16"/>
        <v>55.032000000000004</v>
      </c>
      <c r="I66" s="41">
        <v>0</v>
      </c>
      <c r="J66" s="46">
        <f t="shared" ref="J66:J103" si="20">I66*$J$4</f>
        <v>0</v>
      </c>
      <c r="K66" s="46">
        <f t="shared" si="12"/>
        <v>0</v>
      </c>
      <c r="L66" s="46">
        <f t="shared" ref="L66:L103" si="21">J66*$L$4</f>
        <v>0</v>
      </c>
      <c r="M66" s="47"/>
    </row>
    <row r="67" spans="1:13" s="55" customFormat="1" ht="30" customHeight="1" x14ac:dyDescent="0.25">
      <c r="A67" s="41"/>
      <c r="B67" s="41" t="s">
        <v>107</v>
      </c>
      <c r="C67" s="41" t="s">
        <v>109</v>
      </c>
      <c r="D67" s="41" t="s">
        <v>318</v>
      </c>
      <c r="E67" s="41">
        <v>0</v>
      </c>
      <c r="F67" s="46">
        <f t="shared" si="19"/>
        <v>0</v>
      </c>
      <c r="G67" s="46">
        <f t="shared" si="9"/>
        <v>0</v>
      </c>
      <c r="H67" s="46">
        <f t="shared" si="16"/>
        <v>0</v>
      </c>
      <c r="I67" s="41">
        <v>0</v>
      </c>
      <c r="J67" s="46">
        <f t="shared" si="20"/>
        <v>0</v>
      </c>
      <c r="K67" s="46">
        <f t="shared" si="12"/>
        <v>0</v>
      </c>
      <c r="L67" s="46">
        <f t="shared" si="21"/>
        <v>0</v>
      </c>
      <c r="M67" s="47"/>
    </row>
    <row r="68" spans="1:13" s="55" customFormat="1" ht="30" customHeight="1" x14ac:dyDescent="0.25">
      <c r="A68" s="41"/>
      <c r="B68" s="41" t="s">
        <v>107</v>
      </c>
      <c r="C68" s="41" t="s">
        <v>110</v>
      </c>
      <c r="D68" s="41" t="s">
        <v>318</v>
      </c>
      <c r="E68" s="41">
        <v>0</v>
      </c>
      <c r="F68" s="46">
        <f t="shared" si="19"/>
        <v>0</v>
      </c>
      <c r="G68" s="46">
        <f t="shared" ref="G68:G99" si="22">F68-H68</f>
        <v>0</v>
      </c>
      <c r="H68" s="46">
        <f t="shared" si="16"/>
        <v>0</v>
      </c>
      <c r="I68" s="41">
        <v>0</v>
      </c>
      <c r="J68" s="46">
        <f t="shared" si="20"/>
        <v>0</v>
      </c>
      <c r="K68" s="46">
        <f t="shared" ref="K68:K99" si="23">J68-L68</f>
        <v>0</v>
      </c>
      <c r="L68" s="46">
        <f t="shared" si="21"/>
        <v>0</v>
      </c>
      <c r="M68" s="47"/>
    </row>
    <row r="69" spans="1:13" s="55" customFormat="1" ht="30" customHeight="1" x14ac:dyDescent="0.25">
      <c r="A69" s="41"/>
      <c r="B69" s="41" t="s">
        <v>107</v>
      </c>
      <c r="C69" s="41" t="s">
        <v>111</v>
      </c>
      <c r="D69" s="41" t="s">
        <v>318</v>
      </c>
      <c r="E69" s="41">
        <v>3664</v>
      </c>
      <c r="F69" s="46">
        <f t="shared" si="19"/>
        <v>183.20000000000002</v>
      </c>
      <c r="G69" s="46">
        <f t="shared" si="22"/>
        <v>177.70400000000001</v>
      </c>
      <c r="H69" s="46">
        <f t="shared" si="16"/>
        <v>5.4960000000000004</v>
      </c>
      <c r="I69" s="41">
        <v>0</v>
      </c>
      <c r="J69" s="46">
        <f t="shared" si="20"/>
        <v>0</v>
      </c>
      <c r="K69" s="46">
        <f t="shared" si="23"/>
        <v>0</v>
      </c>
      <c r="L69" s="46">
        <f t="shared" si="21"/>
        <v>0</v>
      </c>
      <c r="M69" s="47"/>
    </row>
    <row r="70" spans="1:13" s="55" customFormat="1" ht="30" customHeight="1" x14ac:dyDescent="0.25">
      <c r="A70" s="41"/>
      <c r="B70" s="41" t="s">
        <v>107</v>
      </c>
      <c r="C70" s="41" t="s">
        <v>112</v>
      </c>
      <c r="D70" s="41" t="s">
        <v>318</v>
      </c>
      <c r="E70" s="41">
        <v>11854</v>
      </c>
      <c r="F70" s="46">
        <f t="shared" si="19"/>
        <v>592.70000000000005</v>
      </c>
      <c r="G70" s="46">
        <f t="shared" si="22"/>
        <v>574.9190000000001</v>
      </c>
      <c r="H70" s="46">
        <f t="shared" si="16"/>
        <v>17.781000000000002</v>
      </c>
      <c r="I70" s="41">
        <v>0</v>
      </c>
      <c r="J70" s="46">
        <f t="shared" si="20"/>
        <v>0</v>
      </c>
      <c r="K70" s="46">
        <f t="shared" si="23"/>
        <v>0</v>
      </c>
      <c r="L70" s="46">
        <f t="shared" si="21"/>
        <v>0</v>
      </c>
      <c r="M70" s="47"/>
    </row>
    <row r="71" spans="1:13" s="55" customFormat="1" ht="30" customHeight="1" x14ac:dyDescent="0.25">
      <c r="A71" s="41"/>
      <c r="B71" s="41" t="s">
        <v>107</v>
      </c>
      <c r="C71" s="41" t="s">
        <v>113</v>
      </c>
      <c r="D71" s="41" t="s">
        <v>318</v>
      </c>
      <c r="E71" s="41">
        <v>5806</v>
      </c>
      <c r="F71" s="46">
        <f t="shared" si="19"/>
        <v>290.3</v>
      </c>
      <c r="G71" s="46">
        <f t="shared" si="22"/>
        <v>281.59100000000001</v>
      </c>
      <c r="H71" s="46">
        <f t="shared" si="16"/>
        <v>8.7089999999999996</v>
      </c>
      <c r="I71" s="41">
        <v>0</v>
      </c>
      <c r="J71" s="46">
        <f t="shared" si="20"/>
        <v>0</v>
      </c>
      <c r="K71" s="46">
        <f t="shared" si="23"/>
        <v>0</v>
      </c>
      <c r="L71" s="46">
        <f t="shared" si="21"/>
        <v>0</v>
      </c>
      <c r="M71" s="47"/>
    </row>
    <row r="72" spans="1:13" s="55" customFormat="1" ht="30" customHeight="1" x14ac:dyDescent="0.25">
      <c r="A72" s="41"/>
      <c r="B72" s="41" t="s">
        <v>107</v>
      </c>
      <c r="C72" s="41" t="s">
        <v>114</v>
      </c>
      <c r="D72" s="41" t="s">
        <v>318</v>
      </c>
      <c r="E72" s="41">
        <v>12959</v>
      </c>
      <c r="F72" s="46">
        <f t="shared" si="19"/>
        <v>647.95000000000005</v>
      </c>
      <c r="G72" s="46">
        <f t="shared" si="22"/>
        <v>628.51150000000007</v>
      </c>
      <c r="H72" s="46">
        <f t="shared" si="16"/>
        <v>19.438500000000001</v>
      </c>
      <c r="I72" s="41">
        <v>0</v>
      </c>
      <c r="J72" s="46">
        <f t="shared" si="20"/>
        <v>0</v>
      </c>
      <c r="K72" s="46">
        <f t="shared" si="23"/>
        <v>0</v>
      </c>
      <c r="L72" s="46">
        <f t="shared" si="21"/>
        <v>0</v>
      </c>
      <c r="M72" s="47"/>
    </row>
    <row r="73" spans="1:13" s="55" customFormat="1" ht="30" customHeight="1" x14ac:dyDescent="0.25">
      <c r="A73" s="41"/>
      <c r="B73" s="41" t="s">
        <v>107</v>
      </c>
      <c r="C73" s="41" t="s">
        <v>115</v>
      </c>
      <c r="D73" s="41" t="s">
        <v>318</v>
      </c>
      <c r="E73" s="41">
        <v>641</v>
      </c>
      <c r="F73" s="46">
        <f t="shared" si="19"/>
        <v>32.050000000000004</v>
      </c>
      <c r="G73" s="46">
        <f t="shared" si="22"/>
        <v>31.088500000000003</v>
      </c>
      <c r="H73" s="46">
        <f t="shared" si="16"/>
        <v>0.96150000000000013</v>
      </c>
      <c r="I73" s="41">
        <v>0</v>
      </c>
      <c r="J73" s="46">
        <f t="shared" si="20"/>
        <v>0</v>
      </c>
      <c r="K73" s="46">
        <f t="shared" si="23"/>
        <v>0</v>
      </c>
      <c r="L73" s="46">
        <f t="shared" si="21"/>
        <v>0</v>
      </c>
      <c r="M73" s="47"/>
    </row>
    <row r="74" spans="1:13" s="55" customFormat="1" ht="30" customHeight="1" x14ac:dyDescent="0.25">
      <c r="A74" s="41"/>
      <c r="B74" s="41" t="s">
        <v>107</v>
      </c>
      <c r="C74" s="41" t="s">
        <v>116</v>
      </c>
      <c r="D74" s="41" t="s">
        <v>318</v>
      </c>
      <c r="E74" s="41">
        <v>7872</v>
      </c>
      <c r="F74" s="46">
        <f t="shared" si="19"/>
        <v>393.6</v>
      </c>
      <c r="G74" s="46">
        <f t="shared" si="22"/>
        <v>381.79200000000003</v>
      </c>
      <c r="H74" s="46">
        <f t="shared" si="16"/>
        <v>11.808</v>
      </c>
      <c r="I74" s="41">
        <v>0</v>
      </c>
      <c r="J74" s="46">
        <f t="shared" si="20"/>
        <v>0</v>
      </c>
      <c r="K74" s="46">
        <f t="shared" si="23"/>
        <v>0</v>
      </c>
      <c r="L74" s="46">
        <f t="shared" si="21"/>
        <v>0</v>
      </c>
      <c r="M74" s="47"/>
    </row>
    <row r="75" spans="1:13" s="55" customFormat="1" ht="30" customHeight="1" x14ac:dyDescent="0.25">
      <c r="A75" s="41"/>
      <c r="B75" s="41" t="s">
        <v>107</v>
      </c>
      <c r="C75" s="41" t="s">
        <v>117</v>
      </c>
      <c r="D75" s="41" t="s">
        <v>318</v>
      </c>
      <c r="E75" s="41">
        <v>10392</v>
      </c>
      <c r="F75" s="46">
        <f t="shared" si="19"/>
        <v>519.6</v>
      </c>
      <c r="G75" s="46">
        <f t="shared" si="22"/>
        <v>504.012</v>
      </c>
      <c r="H75" s="46">
        <f t="shared" si="16"/>
        <v>15.588000000000001</v>
      </c>
      <c r="I75" s="41">
        <v>0</v>
      </c>
      <c r="J75" s="46">
        <f t="shared" si="20"/>
        <v>0</v>
      </c>
      <c r="K75" s="46">
        <f t="shared" si="23"/>
        <v>0</v>
      </c>
      <c r="L75" s="46">
        <f t="shared" si="21"/>
        <v>0</v>
      </c>
      <c r="M75" s="47"/>
    </row>
    <row r="76" spans="1:13" s="55" customFormat="1" ht="30" customHeight="1" x14ac:dyDescent="0.25">
      <c r="A76" s="41"/>
      <c r="B76" s="41" t="s">
        <v>107</v>
      </c>
      <c r="C76" s="41" t="s">
        <v>118</v>
      </c>
      <c r="D76" s="41" t="s">
        <v>318</v>
      </c>
      <c r="E76" s="41">
        <v>5409</v>
      </c>
      <c r="F76" s="46">
        <f t="shared" si="19"/>
        <v>270.45</v>
      </c>
      <c r="G76" s="46">
        <f t="shared" si="22"/>
        <v>262.3365</v>
      </c>
      <c r="H76" s="46">
        <f t="shared" si="16"/>
        <v>8.1135000000000002</v>
      </c>
      <c r="I76" s="41">
        <v>0</v>
      </c>
      <c r="J76" s="46">
        <f t="shared" si="20"/>
        <v>0</v>
      </c>
      <c r="K76" s="46">
        <f t="shared" si="23"/>
        <v>0</v>
      </c>
      <c r="L76" s="46">
        <f t="shared" si="21"/>
        <v>0</v>
      </c>
      <c r="M76" s="47"/>
    </row>
    <row r="77" spans="1:13" s="55" customFormat="1" ht="30" customHeight="1" x14ac:dyDescent="0.25">
      <c r="A77" s="41"/>
      <c r="B77" s="41" t="s">
        <v>107</v>
      </c>
      <c r="C77" s="41" t="s">
        <v>350</v>
      </c>
      <c r="D77" s="41" t="s">
        <v>318</v>
      </c>
      <c r="E77" s="41">
        <v>0</v>
      </c>
      <c r="F77" s="46">
        <f t="shared" si="19"/>
        <v>0</v>
      </c>
      <c r="G77" s="46">
        <f t="shared" si="22"/>
        <v>0</v>
      </c>
      <c r="H77" s="46">
        <f t="shared" si="16"/>
        <v>0</v>
      </c>
      <c r="I77" s="41">
        <v>0</v>
      </c>
      <c r="J77" s="46">
        <f t="shared" si="20"/>
        <v>0</v>
      </c>
      <c r="K77" s="46">
        <f t="shared" si="23"/>
        <v>0</v>
      </c>
      <c r="L77" s="46">
        <f t="shared" si="21"/>
        <v>0</v>
      </c>
      <c r="M77" s="47"/>
    </row>
    <row r="78" spans="1:13" s="55" customFormat="1" ht="30" customHeight="1" x14ac:dyDescent="0.25">
      <c r="A78" s="41"/>
      <c r="B78" s="41" t="s">
        <v>284</v>
      </c>
      <c r="C78" s="41" t="s">
        <v>285</v>
      </c>
      <c r="D78" s="41" t="s">
        <v>318</v>
      </c>
      <c r="E78" s="41">
        <v>231731</v>
      </c>
      <c r="F78" s="46">
        <v>0</v>
      </c>
      <c r="G78" s="46">
        <f t="shared" si="22"/>
        <v>0</v>
      </c>
      <c r="H78" s="46">
        <f t="shared" si="16"/>
        <v>0</v>
      </c>
      <c r="I78" s="41">
        <v>152508</v>
      </c>
      <c r="J78" s="46">
        <f t="shared" si="20"/>
        <v>30501.600000000002</v>
      </c>
      <c r="K78" s="46">
        <f t="shared" si="23"/>
        <v>29586.552000000003</v>
      </c>
      <c r="L78" s="46">
        <f t="shared" si="21"/>
        <v>915.048</v>
      </c>
      <c r="M78" s="47"/>
    </row>
    <row r="79" spans="1:13" s="55" customFormat="1" ht="30" customHeight="1" x14ac:dyDescent="0.25">
      <c r="A79" s="41"/>
      <c r="B79" s="41" t="s">
        <v>119</v>
      </c>
      <c r="C79" s="41" t="s">
        <v>120</v>
      </c>
      <c r="D79" s="41" t="s">
        <v>318</v>
      </c>
      <c r="E79" s="41">
        <v>0</v>
      </c>
      <c r="F79" s="46">
        <f t="shared" si="19"/>
        <v>0</v>
      </c>
      <c r="G79" s="46">
        <f t="shared" si="22"/>
        <v>0</v>
      </c>
      <c r="H79" s="46">
        <f t="shared" si="16"/>
        <v>0</v>
      </c>
      <c r="I79" s="41">
        <v>0</v>
      </c>
      <c r="J79" s="46">
        <f t="shared" si="20"/>
        <v>0</v>
      </c>
      <c r="K79" s="46">
        <f t="shared" si="23"/>
        <v>0</v>
      </c>
      <c r="L79" s="46">
        <f t="shared" si="21"/>
        <v>0</v>
      </c>
      <c r="M79" s="47"/>
    </row>
    <row r="80" spans="1:13" s="55" customFormat="1" ht="30" customHeight="1" x14ac:dyDescent="0.25">
      <c r="A80" s="41"/>
      <c r="B80" s="41" t="s">
        <v>119</v>
      </c>
      <c r="C80" s="41" t="s">
        <v>121</v>
      </c>
      <c r="D80" s="41" t="s">
        <v>318</v>
      </c>
      <c r="E80" s="41">
        <v>0</v>
      </c>
      <c r="F80" s="46">
        <f t="shared" si="19"/>
        <v>0</v>
      </c>
      <c r="G80" s="46">
        <f t="shared" si="22"/>
        <v>0</v>
      </c>
      <c r="H80" s="46">
        <f t="shared" si="16"/>
        <v>0</v>
      </c>
      <c r="I80" s="41">
        <v>0</v>
      </c>
      <c r="J80" s="46">
        <f t="shared" si="20"/>
        <v>0</v>
      </c>
      <c r="K80" s="46">
        <f t="shared" si="23"/>
        <v>0</v>
      </c>
      <c r="L80" s="46">
        <f t="shared" si="21"/>
        <v>0</v>
      </c>
      <c r="M80" s="47"/>
    </row>
    <row r="81" spans="1:13" s="55" customFormat="1" ht="30" customHeight="1" x14ac:dyDescent="0.25">
      <c r="A81" s="41"/>
      <c r="B81" s="41" t="s">
        <v>119</v>
      </c>
      <c r="C81" s="41" t="s">
        <v>122</v>
      </c>
      <c r="D81" s="41" t="s">
        <v>318</v>
      </c>
      <c r="E81" s="41">
        <v>28795</v>
      </c>
      <c r="F81" s="46">
        <f t="shared" si="19"/>
        <v>1439.75</v>
      </c>
      <c r="G81" s="46">
        <f t="shared" si="22"/>
        <v>1396.5574999999999</v>
      </c>
      <c r="H81" s="46">
        <f t="shared" si="16"/>
        <v>43.192499999999995</v>
      </c>
      <c r="I81" s="41">
        <v>0</v>
      </c>
      <c r="J81" s="46">
        <f t="shared" si="20"/>
        <v>0</v>
      </c>
      <c r="K81" s="46">
        <f t="shared" si="23"/>
        <v>0</v>
      </c>
      <c r="L81" s="46">
        <f t="shared" si="21"/>
        <v>0</v>
      </c>
      <c r="M81" s="47"/>
    </row>
    <row r="82" spans="1:13" s="55" customFormat="1" ht="30" customHeight="1" x14ac:dyDescent="0.25">
      <c r="A82" s="41"/>
      <c r="B82" s="41" t="s">
        <v>119</v>
      </c>
      <c r="C82" s="41" t="s">
        <v>123</v>
      </c>
      <c r="D82" s="41" t="s">
        <v>318</v>
      </c>
      <c r="E82" s="41">
        <v>4000</v>
      </c>
      <c r="F82" s="46">
        <f t="shared" si="19"/>
        <v>200</v>
      </c>
      <c r="G82" s="46">
        <f t="shared" si="22"/>
        <v>194</v>
      </c>
      <c r="H82" s="46">
        <f t="shared" si="16"/>
        <v>6</v>
      </c>
      <c r="I82" s="41">
        <v>0</v>
      </c>
      <c r="J82" s="46">
        <f t="shared" si="20"/>
        <v>0</v>
      </c>
      <c r="K82" s="46">
        <f t="shared" si="23"/>
        <v>0</v>
      </c>
      <c r="L82" s="46">
        <f t="shared" si="21"/>
        <v>0</v>
      </c>
      <c r="M82" s="47"/>
    </row>
    <row r="83" spans="1:13" s="55" customFormat="1" ht="30" customHeight="1" x14ac:dyDescent="0.25">
      <c r="A83" s="41"/>
      <c r="B83" s="41" t="s">
        <v>119</v>
      </c>
      <c r="C83" s="41" t="s">
        <v>124</v>
      </c>
      <c r="D83" s="41" t="s">
        <v>318</v>
      </c>
      <c r="E83" s="41">
        <v>12615</v>
      </c>
      <c r="F83" s="46">
        <f t="shared" si="19"/>
        <v>630.75</v>
      </c>
      <c r="G83" s="46">
        <f t="shared" si="22"/>
        <v>611.82749999999999</v>
      </c>
      <c r="H83" s="46">
        <f t="shared" si="16"/>
        <v>18.922499999999999</v>
      </c>
      <c r="I83" s="41">
        <v>0</v>
      </c>
      <c r="J83" s="46">
        <f t="shared" si="20"/>
        <v>0</v>
      </c>
      <c r="K83" s="46">
        <f t="shared" si="23"/>
        <v>0</v>
      </c>
      <c r="L83" s="46">
        <f t="shared" si="21"/>
        <v>0</v>
      </c>
      <c r="M83" s="47"/>
    </row>
    <row r="84" spans="1:13" s="55" customFormat="1" ht="30" customHeight="1" x14ac:dyDescent="0.25">
      <c r="A84" s="41"/>
      <c r="B84" s="41" t="s">
        <v>119</v>
      </c>
      <c r="C84" s="41" t="s">
        <v>125</v>
      </c>
      <c r="D84" s="41" t="s">
        <v>318</v>
      </c>
      <c r="E84" s="41">
        <v>24785</v>
      </c>
      <c r="F84" s="46">
        <f t="shared" si="19"/>
        <v>1239.25</v>
      </c>
      <c r="G84" s="46">
        <f t="shared" si="22"/>
        <v>1202.0725</v>
      </c>
      <c r="H84" s="46">
        <f t="shared" si="16"/>
        <v>37.177500000000002</v>
      </c>
      <c r="I84" s="41">
        <v>0</v>
      </c>
      <c r="J84" s="46">
        <f t="shared" si="20"/>
        <v>0</v>
      </c>
      <c r="K84" s="46">
        <f t="shared" si="23"/>
        <v>0</v>
      </c>
      <c r="L84" s="46">
        <f t="shared" si="21"/>
        <v>0</v>
      </c>
      <c r="M84" s="47"/>
    </row>
    <row r="85" spans="1:13" s="55" customFormat="1" ht="30" customHeight="1" x14ac:dyDescent="0.25">
      <c r="A85" s="41"/>
      <c r="B85" s="41" t="s">
        <v>126</v>
      </c>
      <c r="C85" s="41" t="s">
        <v>127</v>
      </c>
      <c r="D85" s="41" t="s">
        <v>318</v>
      </c>
      <c r="E85" s="41">
        <v>2025</v>
      </c>
      <c r="F85" s="46">
        <f t="shared" si="19"/>
        <v>101.25</v>
      </c>
      <c r="G85" s="46">
        <f t="shared" si="22"/>
        <v>101.25</v>
      </c>
      <c r="H85" s="57">
        <v>0</v>
      </c>
      <c r="I85" s="41">
        <v>0</v>
      </c>
      <c r="J85" s="46">
        <f t="shared" si="20"/>
        <v>0</v>
      </c>
      <c r="K85" s="46">
        <f t="shared" si="23"/>
        <v>0</v>
      </c>
      <c r="L85" s="46">
        <f t="shared" si="21"/>
        <v>0</v>
      </c>
      <c r="M85" s="61"/>
    </row>
    <row r="86" spans="1:13" s="55" customFormat="1" ht="30" customHeight="1" x14ac:dyDescent="0.25">
      <c r="A86" s="41"/>
      <c r="B86" s="41" t="s">
        <v>138</v>
      </c>
      <c r="C86" s="41" t="s">
        <v>140</v>
      </c>
      <c r="D86" s="41" t="s">
        <v>318</v>
      </c>
      <c r="E86" s="41">
        <v>9856</v>
      </c>
      <c r="F86" s="46">
        <f t="shared" si="19"/>
        <v>492.8</v>
      </c>
      <c r="G86" s="46">
        <f t="shared" si="22"/>
        <v>478.01600000000002</v>
      </c>
      <c r="H86" s="46">
        <f t="shared" ref="H86:H103" si="24">F86*$H$4</f>
        <v>14.783999999999999</v>
      </c>
      <c r="I86" s="41">
        <v>38287</v>
      </c>
      <c r="J86" s="46">
        <f t="shared" si="20"/>
        <v>7657.4000000000005</v>
      </c>
      <c r="K86" s="46">
        <f t="shared" si="23"/>
        <v>7427.6780000000008</v>
      </c>
      <c r="L86" s="46">
        <f t="shared" si="21"/>
        <v>229.72200000000001</v>
      </c>
      <c r="M86" s="47"/>
    </row>
    <row r="87" spans="1:13" s="55" customFormat="1" ht="30" customHeight="1" x14ac:dyDescent="0.25">
      <c r="A87" s="41"/>
      <c r="B87" s="41" t="s">
        <v>138</v>
      </c>
      <c r="C87" s="41" t="s">
        <v>149</v>
      </c>
      <c r="D87" s="41" t="s">
        <v>318</v>
      </c>
      <c r="E87" s="41">
        <v>81040</v>
      </c>
      <c r="F87" s="46">
        <f t="shared" si="19"/>
        <v>4052</v>
      </c>
      <c r="G87" s="46">
        <f t="shared" si="22"/>
        <v>3930.44</v>
      </c>
      <c r="H87" s="46">
        <f t="shared" si="24"/>
        <v>121.56</v>
      </c>
      <c r="I87" s="41">
        <v>87910</v>
      </c>
      <c r="J87" s="46">
        <f t="shared" si="20"/>
        <v>17582</v>
      </c>
      <c r="K87" s="46">
        <f t="shared" si="23"/>
        <v>17054.54</v>
      </c>
      <c r="L87" s="46">
        <f t="shared" si="21"/>
        <v>527.46</v>
      </c>
      <c r="M87" s="47"/>
    </row>
    <row r="88" spans="1:13" s="55" customFormat="1" ht="30" customHeight="1" x14ac:dyDescent="0.25">
      <c r="A88" s="41"/>
      <c r="B88" s="41" t="s">
        <v>138</v>
      </c>
      <c r="C88" s="41" t="s">
        <v>150</v>
      </c>
      <c r="D88" s="41" t="s">
        <v>318</v>
      </c>
      <c r="E88" s="41">
        <v>39341</v>
      </c>
      <c r="F88" s="46">
        <f t="shared" si="19"/>
        <v>1967.0500000000002</v>
      </c>
      <c r="G88" s="46">
        <f t="shared" si="22"/>
        <v>1908.0385000000001</v>
      </c>
      <c r="H88" s="46">
        <f t="shared" si="24"/>
        <v>59.011500000000005</v>
      </c>
      <c r="I88" s="41">
        <v>42677</v>
      </c>
      <c r="J88" s="46">
        <f t="shared" si="20"/>
        <v>8535.4</v>
      </c>
      <c r="K88" s="46">
        <f t="shared" si="23"/>
        <v>8279.3379999999997</v>
      </c>
      <c r="L88" s="46">
        <f t="shared" si="21"/>
        <v>256.06199999999995</v>
      </c>
      <c r="M88" s="47"/>
    </row>
    <row r="89" spans="1:13" s="55" customFormat="1" ht="30" customHeight="1" x14ac:dyDescent="0.25">
      <c r="A89" s="41"/>
      <c r="B89" s="41" t="s">
        <v>128</v>
      </c>
      <c r="C89" s="41" t="s">
        <v>129</v>
      </c>
      <c r="D89" s="41" t="s">
        <v>318</v>
      </c>
      <c r="E89" s="41">
        <v>0</v>
      </c>
      <c r="F89" s="46">
        <f t="shared" si="19"/>
        <v>0</v>
      </c>
      <c r="G89" s="46">
        <f t="shared" si="22"/>
        <v>0</v>
      </c>
      <c r="H89" s="46">
        <f t="shared" si="24"/>
        <v>0</v>
      </c>
      <c r="I89" s="41">
        <v>0</v>
      </c>
      <c r="J89" s="46">
        <f t="shared" si="20"/>
        <v>0</v>
      </c>
      <c r="K89" s="46">
        <f t="shared" si="23"/>
        <v>0</v>
      </c>
      <c r="L89" s="46">
        <f t="shared" si="21"/>
        <v>0</v>
      </c>
      <c r="M89" s="47"/>
    </row>
    <row r="90" spans="1:13" s="55" customFormat="1" ht="30" customHeight="1" x14ac:dyDescent="0.25">
      <c r="A90" s="41"/>
      <c r="B90" s="41" t="s">
        <v>128</v>
      </c>
      <c r="C90" s="41" t="s">
        <v>130</v>
      </c>
      <c r="D90" s="41" t="s">
        <v>318</v>
      </c>
      <c r="E90" s="41">
        <v>565</v>
      </c>
      <c r="F90" s="46">
        <f t="shared" si="19"/>
        <v>28.25</v>
      </c>
      <c r="G90" s="46">
        <f t="shared" si="22"/>
        <v>27.4025</v>
      </c>
      <c r="H90" s="46">
        <f t="shared" si="24"/>
        <v>0.84749999999999992</v>
      </c>
      <c r="I90" s="41">
        <v>0</v>
      </c>
      <c r="J90" s="46">
        <f t="shared" si="20"/>
        <v>0</v>
      </c>
      <c r="K90" s="46">
        <f t="shared" si="23"/>
        <v>0</v>
      </c>
      <c r="L90" s="46">
        <f t="shared" si="21"/>
        <v>0</v>
      </c>
      <c r="M90" s="47"/>
    </row>
    <row r="91" spans="1:13" s="55" customFormat="1" ht="30" customHeight="1" x14ac:dyDescent="0.25">
      <c r="A91" s="41"/>
      <c r="B91" s="41" t="s">
        <v>128</v>
      </c>
      <c r="C91" s="41" t="s">
        <v>131</v>
      </c>
      <c r="D91" s="41" t="s">
        <v>318</v>
      </c>
      <c r="E91" s="41">
        <v>8150</v>
      </c>
      <c r="F91" s="46">
        <f t="shared" si="19"/>
        <v>407.5</v>
      </c>
      <c r="G91" s="46">
        <f t="shared" si="22"/>
        <v>395.27499999999998</v>
      </c>
      <c r="H91" s="46">
        <f t="shared" si="24"/>
        <v>12.225</v>
      </c>
      <c r="I91" s="41">
        <v>0</v>
      </c>
      <c r="J91" s="46">
        <f t="shared" si="20"/>
        <v>0</v>
      </c>
      <c r="K91" s="46">
        <f t="shared" si="23"/>
        <v>0</v>
      </c>
      <c r="L91" s="46">
        <f t="shared" si="21"/>
        <v>0</v>
      </c>
      <c r="M91" s="47"/>
    </row>
    <row r="92" spans="1:13" s="55" customFormat="1" ht="30" customHeight="1" x14ac:dyDescent="0.25">
      <c r="A92" s="41"/>
      <c r="B92" s="41" t="s">
        <v>132</v>
      </c>
      <c r="C92" s="41" t="s">
        <v>133</v>
      </c>
      <c r="D92" s="41" t="s">
        <v>318</v>
      </c>
      <c r="E92" s="41">
        <v>3539</v>
      </c>
      <c r="F92" s="46">
        <f t="shared" si="19"/>
        <v>176.95000000000002</v>
      </c>
      <c r="G92" s="46">
        <f t="shared" si="22"/>
        <v>171.65</v>
      </c>
      <c r="H92" s="46">
        <v>5.3</v>
      </c>
      <c r="I92" s="41">
        <v>0</v>
      </c>
      <c r="J92" s="46">
        <f t="shared" si="20"/>
        <v>0</v>
      </c>
      <c r="K92" s="46">
        <f t="shared" si="23"/>
        <v>0</v>
      </c>
      <c r="L92" s="46">
        <f t="shared" si="21"/>
        <v>0</v>
      </c>
      <c r="M92" s="47"/>
    </row>
    <row r="93" spans="1:13" s="55" customFormat="1" ht="30" customHeight="1" x14ac:dyDescent="0.25">
      <c r="A93" s="41"/>
      <c r="B93" s="41" t="s">
        <v>134</v>
      </c>
      <c r="C93" s="41" t="s">
        <v>135</v>
      </c>
      <c r="D93" s="41" t="s">
        <v>318</v>
      </c>
      <c r="E93" s="41">
        <v>800</v>
      </c>
      <c r="F93" s="46">
        <f t="shared" si="19"/>
        <v>40</v>
      </c>
      <c r="G93" s="46">
        <f t="shared" si="22"/>
        <v>38.799999999999997</v>
      </c>
      <c r="H93" s="46">
        <f t="shared" si="24"/>
        <v>1.2</v>
      </c>
      <c r="I93" s="41">
        <v>0</v>
      </c>
      <c r="J93" s="46">
        <f t="shared" si="20"/>
        <v>0</v>
      </c>
      <c r="K93" s="46">
        <f t="shared" si="23"/>
        <v>0</v>
      </c>
      <c r="L93" s="46">
        <f t="shared" si="21"/>
        <v>0</v>
      </c>
      <c r="M93" s="47"/>
    </row>
    <row r="94" spans="1:13" s="55" customFormat="1" ht="30" customHeight="1" x14ac:dyDescent="0.25">
      <c r="A94" s="41" t="s">
        <v>321</v>
      </c>
      <c r="B94" s="41" t="s">
        <v>320</v>
      </c>
      <c r="C94" s="41" t="s">
        <v>225</v>
      </c>
      <c r="D94" s="41" t="s">
        <v>318</v>
      </c>
      <c r="E94" s="41">
        <v>363</v>
      </c>
      <c r="F94" s="46">
        <f t="shared" si="19"/>
        <v>18.150000000000002</v>
      </c>
      <c r="G94" s="46">
        <f t="shared" si="22"/>
        <v>17.605500000000003</v>
      </c>
      <c r="H94" s="46">
        <f t="shared" si="24"/>
        <v>0.5445000000000001</v>
      </c>
      <c r="I94" s="41">
        <v>6592</v>
      </c>
      <c r="J94" s="46">
        <f t="shared" si="20"/>
        <v>1318.4</v>
      </c>
      <c r="K94" s="46">
        <f t="shared" si="23"/>
        <v>1278.8480000000002</v>
      </c>
      <c r="L94" s="46">
        <f t="shared" si="21"/>
        <v>39.552</v>
      </c>
      <c r="M94" s="47"/>
    </row>
    <row r="95" spans="1:13" s="55" customFormat="1" ht="30" customHeight="1" x14ac:dyDescent="0.25">
      <c r="A95" s="41" t="s">
        <v>321</v>
      </c>
      <c r="B95" s="41" t="s">
        <v>320</v>
      </c>
      <c r="C95" s="41" t="s">
        <v>226</v>
      </c>
      <c r="D95" s="41" t="s">
        <v>318</v>
      </c>
      <c r="E95" s="41">
        <v>550</v>
      </c>
      <c r="F95" s="46">
        <f t="shared" si="19"/>
        <v>27.5</v>
      </c>
      <c r="G95" s="46">
        <f t="shared" si="22"/>
        <v>26.675000000000001</v>
      </c>
      <c r="H95" s="46">
        <f t="shared" si="24"/>
        <v>0.82499999999999996</v>
      </c>
      <c r="I95" s="41">
        <v>0</v>
      </c>
      <c r="J95" s="46">
        <f t="shared" si="20"/>
        <v>0</v>
      </c>
      <c r="K95" s="46">
        <f t="shared" si="23"/>
        <v>0</v>
      </c>
      <c r="L95" s="46">
        <f t="shared" si="21"/>
        <v>0</v>
      </c>
      <c r="M95" s="47"/>
    </row>
    <row r="96" spans="1:13" s="55" customFormat="1" ht="30" customHeight="1" x14ac:dyDescent="0.25">
      <c r="A96" s="41" t="s">
        <v>321</v>
      </c>
      <c r="B96" s="41" t="s">
        <v>320</v>
      </c>
      <c r="C96" s="41" t="s">
        <v>227</v>
      </c>
      <c r="D96" s="41" t="s">
        <v>318</v>
      </c>
      <c r="E96" s="41">
        <v>55</v>
      </c>
      <c r="F96" s="46">
        <f t="shared" si="19"/>
        <v>2.75</v>
      </c>
      <c r="G96" s="46">
        <f t="shared" si="22"/>
        <v>2.6675</v>
      </c>
      <c r="H96" s="46">
        <f t="shared" si="24"/>
        <v>8.249999999999999E-2</v>
      </c>
      <c r="I96" s="41">
        <v>225</v>
      </c>
      <c r="J96" s="46">
        <f t="shared" si="20"/>
        <v>45</v>
      </c>
      <c r="K96" s="46">
        <f t="shared" si="23"/>
        <v>43.65</v>
      </c>
      <c r="L96" s="46">
        <f t="shared" si="21"/>
        <v>1.3499999999999999</v>
      </c>
      <c r="M96" s="47"/>
    </row>
    <row r="97" spans="1:13" s="55" customFormat="1" ht="30" customHeight="1" x14ac:dyDescent="0.25">
      <c r="A97" s="41" t="s">
        <v>321</v>
      </c>
      <c r="B97" s="41" t="s">
        <v>320</v>
      </c>
      <c r="C97" s="41" t="s">
        <v>228</v>
      </c>
      <c r="D97" s="41" t="s">
        <v>318</v>
      </c>
      <c r="E97" s="41">
        <v>671</v>
      </c>
      <c r="F97" s="46">
        <f t="shared" si="19"/>
        <v>33.550000000000004</v>
      </c>
      <c r="G97" s="46">
        <f t="shared" si="22"/>
        <v>32.543500000000002</v>
      </c>
      <c r="H97" s="46">
        <f t="shared" si="24"/>
        <v>1.0065000000000002</v>
      </c>
      <c r="I97" s="41">
        <v>0</v>
      </c>
      <c r="J97" s="46">
        <f t="shared" si="20"/>
        <v>0</v>
      </c>
      <c r="K97" s="46">
        <f t="shared" si="23"/>
        <v>0</v>
      </c>
      <c r="L97" s="46">
        <f t="shared" si="21"/>
        <v>0</v>
      </c>
      <c r="M97" s="47"/>
    </row>
    <row r="98" spans="1:13" s="55" customFormat="1" ht="30" customHeight="1" x14ac:dyDescent="0.25">
      <c r="A98" s="41" t="s">
        <v>321</v>
      </c>
      <c r="B98" s="41" t="s">
        <v>320</v>
      </c>
      <c r="C98" s="41" t="s">
        <v>229</v>
      </c>
      <c r="D98" s="41" t="s">
        <v>318</v>
      </c>
      <c r="E98" s="41">
        <v>26583</v>
      </c>
      <c r="F98" s="46">
        <f t="shared" si="19"/>
        <v>1329.15</v>
      </c>
      <c r="G98" s="46">
        <f t="shared" si="22"/>
        <v>1289.2755000000002</v>
      </c>
      <c r="H98" s="46">
        <f t="shared" si="24"/>
        <v>39.874500000000005</v>
      </c>
      <c r="I98" s="41">
        <v>199058</v>
      </c>
      <c r="J98" s="46">
        <f t="shared" si="20"/>
        <v>39811.600000000006</v>
      </c>
      <c r="K98" s="46">
        <f t="shared" si="23"/>
        <v>38617.252000000008</v>
      </c>
      <c r="L98" s="46">
        <f t="shared" si="21"/>
        <v>1194.3480000000002</v>
      </c>
      <c r="M98" s="47"/>
    </row>
    <row r="99" spans="1:13" s="55" customFormat="1" ht="30" customHeight="1" x14ac:dyDescent="0.25">
      <c r="A99" s="41" t="s">
        <v>321</v>
      </c>
      <c r="B99" s="41" t="s">
        <v>320</v>
      </c>
      <c r="C99" s="41" t="s">
        <v>230</v>
      </c>
      <c r="D99" s="41" t="s">
        <v>318</v>
      </c>
      <c r="E99" s="41">
        <v>0</v>
      </c>
      <c r="F99" s="46">
        <f t="shared" si="19"/>
        <v>0</v>
      </c>
      <c r="G99" s="46">
        <f t="shared" si="22"/>
        <v>0</v>
      </c>
      <c r="H99" s="46">
        <f t="shared" si="24"/>
        <v>0</v>
      </c>
      <c r="I99" s="41">
        <v>0</v>
      </c>
      <c r="J99" s="46">
        <f t="shared" si="20"/>
        <v>0</v>
      </c>
      <c r="K99" s="46">
        <f t="shared" si="23"/>
        <v>0</v>
      </c>
      <c r="L99" s="46">
        <f t="shared" si="21"/>
        <v>0</v>
      </c>
      <c r="M99" s="47"/>
    </row>
    <row r="100" spans="1:13" s="55" customFormat="1" ht="30" customHeight="1" x14ac:dyDescent="0.25">
      <c r="A100" s="41" t="s">
        <v>321</v>
      </c>
      <c r="B100" s="41" t="s">
        <v>320</v>
      </c>
      <c r="C100" s="41" t="s">
        <v>231</v>
      </c>
      <c r="D100" s="41" t="s">
        <v>318</v>
      </c>
      <c r="E100" s="41">
        <v>345</v>
      </c>
      <c r="F100" s="46">
        <f t="shared" si="19"/>
        <v>17.25</v>
      </c>
      <c r="G100" s="46">
        <f t="shared" ref="G100:G103" si="25">F100-H100</f>
        <v>16.732500000000002</v>
      </c>
      <c r="H100" s="46">
        <f t="shared" si="24"/>
        <v>0.51749999999999996</v>
      </c>
      <c r="I100" s="41">
        <v>16406</v>
      </c>
      <c r="J100" s="46">
        <f t="shared" si="20"/>
        <v>3281.2000000000003</v>
      </c>
      <c r="K100" s="46">
        <f t="shared" ref="K100:K103" si="26">J100-L100</f>
        <v>3182.7640000000001</v>
      </c>
      <c r="L100" s="46">
        <f t="shared" si="21"/>
        <v>98.436000000000007</v>
      </c>
      <c r="M100" s="47"/>
    </row>
    <row r="101" spans="1:13" s="55" customFormat="1" ht="30" customHeight="1" x14ac:dyDescent="0.25">
      <c r="A101" s="41" t="s">
        <v>321</v>
      </c>
      <c r="B101" s="41" t="s">
        <v>320</v>
      </c>
      <c r="C101" s="41" t="s">
        <v>232</v>
      </c>
      <c r="D101" s="41" t="s">
        <v>318</v>
      </c>
      <c r="E101" s="41">
        <v>318</v>
      </c>
      <c r="F101" s="46">
        <f>E101*$F$4</f>
        <v>15.9</v>
      </c>
      <c r="G101" s="46">
        <f t="shared" si="25"/>
        <v>15.423</v>
      </c>
      <c r="H101" s="46">
        <f t="shared" si="24"/>
        <v>0.47699999999999998</v>
      </c>
      <c r="I101" s="41">
        <v>76323</v>
      </c>
      <c r="J101" s="46">
        <f t="shared" si="20"/>
        <v>15264.6</v>
      </c>
      <c r="K101" s="46">
        <f t="shared" si="26"/>
        <v>14806.662</v>
      </c>
      <c r="L101" s="46">
        <f t="shared" si="21"/>
        <v>457.93799999999999</v>
      </c>
      <c r="M101" s="47"/>
    </row>
    <row r="102" spans="1:13" s="55" customFormat="1" ht="30" customHeight="1" x14ac:dyDescent="0.25">
      <c r="A102" s="41" t="s">
        <v>321</v>
      </c>
      <c r="B102" s="41" t="s">
        <v>320</v>
      </c>
      <c r="C102" s="41" t="s">
        <v>233</v>
      </c>
      <c r="D102" s="41" t="s">
        <v>318</v>
      </c>
      <c r="E102" s="41">
        <v>0</v>
      </c>
      <c r="F102" s="46">
        <f t="shared" si="19"/>
        <v>0</v>
      </c>
      <c r="G102" s="46">
        <f t="shared" si="25"/>
        <v>0</v>
      </c>
      <c r="H102" s="46">
        <f t="shared" si="24"/>
        <v>0</v>
      </c>
      <c r="I102" s="41">
        <v>0</v>
      </c>
      <c r="J102" s="46">
        <f t="shared" si="20"/>
        <v>0</v>
      </c>
      <c r="K102" s="46">
        <f t="shared" si="26"/>
        <v>0</v>
      </c>
      <c r="L102" s="46">
        <f t="shared" si="21"/>
        <v>0</v>
      </c>
      <c r="M102" s="47"/>
    </row>
    <row r="103" spans="1:13" s="55" customFormat="1" ht="60" x14ac:dyDescent="0.25">
      <c r="A103" s="41" t="s">
        <v>321</v>
      </c>
      <c r="B103" s="41" t="s">
        <v>320</v>
      </c>
      <c r="C103" s="41" t="s">
        <v>343</v>
      </c>
      <c r="D103" s="41" t="s">
        <v>318</v>
      </c>
      <c r="E103" s="41">
        <v>55</v>
      </c>
      <c r="F103" s="46">
        <f t="shared" si="19"/>
        <v>2.75</v>
      </c>
      <c r="G103" s="46">
        <f t="shared" si="25"/>
        <v>2.6675</v>
      </c>
      <c r="H103" s="46">
        <f t="shared" si="24"/>
        <v>8.249999999999999E-2</v>
      </c>
      <c r="I103" s="41">
        <v>18778</v>
      </c>
      <c r="J103" s="46">
        <f t="shared" si="20"/>
        <v>3755.6000000000004</v>
      </c>
      <c r="K103" s="46">
        <f t="shared" si="26"/>
        <v>3642.9320000000002</v>
      </c>
      <c r="L103" s="46">
        <f t="shared" si="21"/>
        <v>112.66800000000001</v>
      </c>
      <c r="M103" s="47"/>
    </row>
    <row r="104" spans="1:13" s="55" customFormat="1" ht="30" customHeight="1" x14ac:dyDescent="0.25">
      <c r="A104" s="42"/>
      <c r="B104" s="41" t="s">
        <v>310</v>
      </c>
      <c r="C104" s="41" t="s">
        <v>311</v>
      </c>
      <c r="D104" s="41" t="s">
        <v>318</v>
      </c>
      <c r="E104" s="41">
        <v>59768</v>
      </c>
      <c r="F104" s="46">
        <v>0</v>
      </c>
      <c r="G104" s="46">
        <v>0</v>
      </c>
      <c r="H104" s="46">
        <v>0</v>
      </c>
      <c r="I104" s="41">
        <v>229901</v>
      </c>
      <c r="J104" s="46">
        <v>14433.63</v>
      </c>
      <c r="K104" s="46">
        <v>0</v>
      </c>
      <c r="L104" s="46">
        <v>0</v>
      </c>
      <c r="M104" s="47" t="s">
        <v>344</v>
      </c>
    </row>
    <row r="105" spans="1:13" s="55" customFormat="1" ht="30" customHeight="1" x14ac:dyDescent="0.25">
      <c r="A105" s="41"/>
      <c r="B105" s="41" t="s">
        <v>310</v>
      </c>
      <c r="C105" s="41" t="s">
        <v>312</v>
      </c>
      <c r="D105" s="41" t="s">
        <v>318</v>
      </c>
      <c r="E105" s="41">
        <v>59898</v>
      </c>
      <c r="F105" s="46">
        <v>0</v>
      </c>
      <c r="G105" s="46">
        <f t="shared" ref="G105:G136" si="27">F105-H105</f>
        <v>0</v>
      </c>
      <c r="H105" s="46">
        <f t="shared" ref="H105:H110" si="28">F105*$H$4</f>
        <v>0</v>
      </c>
      <c r="I105" s="41">
        <v>230399</v>
      </c>
      <c r="J105" s="46">
        <v>0</v>
      </c>
      <c r="K105" s="46">
        <f t="shared" ref="K105:K136" si="29">J105-L105</f>
        <v>0</v>
      </c>
      <c r="L105" s="46">
        <f t="shared" ref="L105:L117" si="30">J105*$L$4</f>
        <v>0</v>
      </c>
      <c r="M105" s="47" t="s">
        <v>344</v>
      </c>
    </row>
    <row r="106" spans="1:13" s="55" customFormat="1" ht="30" customHeight="1" x14ac:dyDescent="0.25">
      <c r="A106" s="41"/>
      <c r="B106" s="41" t="s">
        <v>310</v>
      </c>
      <c r="C106" s="41" t="s">
        <v>313</v>
      </c>
      <c r="D106" s="41" t="s">
        <v>318</v>
      </c>
      <c r="E106" s="41">
        <v>65104</v>
      </c>
      <c r="F106" s="46">
        <v>0</v>
      </c>
      <c r="G106" s="46">
        <f t="shared" si="27"/>
        <v>0</v>
      </c>
      <c r="H106" s="46">
        <f t="shared" si="28"/>
        <v>0</v>
      </c>
      <c r="I106" s="41">
        <v>250423</v>
      </c>
      <c r="J106" s="46">
        <v>0</v>
      </c>
      <c r="K106" s="46">
        <f t="shared" si="29"/>
        <v>0</v>
      </c>
      <c r="L106" s="46">
        <f t="shared" si="30"/>
        <v>0</v>
      </c>
      <c r="M106" s="47" t="s">
        <v>344</v>
      </c>
    </row>
    <row r="107" spans="1:13" s="55" customFormat="1" ht="30" customHeight="1" x14ac:dyDescent="0.25">
      <c r="A107" s="41"/>
      <c r="B107" s="41" t="s">
        <v>141</v>
      </c>
      <c r="C107" s="41" t="s">
        <v>142</v>
      </c>
      <c r="D107" s="41" t="s">
        <v>318</v>
      </c>
      <c r="E107" s="41">
        <v>17895</v>
      </c>
      <c r="F107" s="46">
        <f t="shared" ref="F107:F117" si="31">E107*$F$4</f>
        <v>894.75</v>
      </c>
      <c r="G107" s="46">
        <f t="shared" si="27"/>
        <v>867.90750000000003</v>
      </c>
      <c r="H107" s="46">
        <f t="shared" si="28"/>
        <v>26.842499999999998</v>
      </c>
      <c r="I107" s="41">
        <v>0</v>
      </c>
      <c r="J107" s="46">
        <f t="shared" ref="J107:J117" si="32">I107*$J$4</f>
        <v>0</v>
      </c>
      <c r="K107" s="46">
        <f t="shared" si="29"/>
        <v>0</v>
      </c>
      <c r="L107" s="46">
        <f t="shared" si="30"/>
        <v>0</v>
      </c>
      <c r="M107" s="47"/>
    </row>
    <row r="108" spans="1:13" s="55" customFormat="1" ht="30" customHeight="1" x14ac:dyDescent="0.25">
      <c r="A108" s="41"/>
      <c r="B108" s="41" t="s">
        <v>141</v>
      </c>
      <c r="C108" s="41" t="s">
        <v>143</v>
      </c>
      <c r="D108" s="41" t="s">
        <v>318</v>
      </c>
      <c r="E108" s="41">
        <v>4879</v>
      </c>
      <c r="F108" s="46">
        <f t="shared" si="31"/>
        <v>243.95000000000002</v>
      </c>
      <c r="G108" s="46">
        <f t="shared" si="27"/>
        <v>236.63150000000002</v>
      </c>
      <c r="H108" s="46">
        <f t="shared" si="28"/>
        <v>7.3185000000000002</v>
      </c>
      <c r="I108" s="41">
        <v>0</v>
      </c>
      <c r="J108" s="46">
        <f t="shared" si="32"/>
        <v>0</v>
      </c>
      <c r="K108" s="46">
        <f t="shared" si="29"/>
        <v>0</v>
      </c>
      <c r="L108" s="46">
        <f t="shared" si="30"/>
        <v>0</v>
      </c>
      <c r="M108" s="47"/>
    </row>
    <row r="109" spans="1:13" s="55" customFormat="1" ht="30" customHeight="1" x14ac:dyDescent="0.25">
      <c r="A109" s="41"/>
      <c r="B109" s="41" t="s">
        <v>141</v>
      </c>
      <c r="C109" s="41" t="s">
        <v>146</v>
      </c>
      <c r="D109" s="41" t="s">
        <v>318</v>
      </c>
      <c r="E109" s="41">
        <v>10580</v>
      </c>
      <c r="F109" s="46">
        <f t="shared" si="31"/>
        <v>529</v>
      </c>
      <c r="G109" s="46">
        <f t="shared" si="27"/>
        <v>513.13</v>
      </c>
      <c r="H109" s="46">
        <f t="shared" si="28"/>
        <v>15.87</v>
      </c>
      <c r="I109" s="41">
        <v>0</v>
      </c>
      <c r="J109" s="46">
        <f t="shared" si="32"/>
        <v>0</v>
      </c>
      <c r="K109" s="46">
        <f t="shared" si="29"/>
        <v>0</v>
      </c>
      <c r="L109" s="46">
        <f t="shared" si="30"/>
        <v>0</v>
      </c>
      <c r="M109" s="47"/>
    </row>
    <row r="110" spans="1:13" ht="30" customHeight="1" x14ac:dyDescent="0.25">
      <c r="A110" s="41"/>
      <c r="B110" s="41" t="s">
        <v>147</v>
      </c>
      <c r="C110" s="41" t="s">
        <v>148</v>
      </c>
      <c r="D110" s="41" t="s">
        <v>318</v>
      </c>
      <c r="E110" s="41">
        <v>800</v>
      </c>
      <c r="F110" s="46">
        <f t="shared" si="31"/>
        <v>40</v>
      </c>
      <c r="G110" s="46">
        <f t="shared" si="27"/>
        <v>38.799999999999997</v>
      </c>
      <c r="H110" s="46">
        <f t="shared" si="28"/>
        <v>1.2</v>
      </c>
      <c r="I110" s="41">
        <v>87053</v>
      </c>
      <c r="J110" s="46">
        <f t="shared" si="32"/>
        <v>17410.600000000002</v>
      </c>
      <c r="K110" s="46">
        <f t="shared" si="29"/>
        <v>16888.282000000003</v>
      </c>
      <c r="L110" s="46">
        <f t="shared" si="30"/>
        <v>522.3180000000001</v>
      </c>
    </row>
    <row r="111" spans="1:13" s="55" customFormat="1" ht="30" customHeight="1" x14ac:dyDescent="0.25">
      <c r="A111" s="41"/>
      <c r="B111" s="41" t="s">
        <v>151</v>
      </c>
      <c r="C111" s="41" t="s">
        <v>152</v>
      </c>
      <c r="D111" s="41" t="s">
        <v>318</v>
      </c>
      <c r="E111" s="41">
        <v>1275</v>
      </c>
      <c r="F111" s="46">
        <f t="shared" si="31"/>
        <v>63.75</v>
      </c>
      <c r="G111" s="46">
        <f t="shared" si="27"/>
        <v>63.75</v>
      </c>
      <c r="H111" s="57">
        <v>0</v>
      </c>
      <c r="I111" s="41">
        <v>0</v>
      </c>
      <c r="J111" s="46">
        <f t="shared" si="32"/>
        <v>0</v>
      </c>
      <c r="K111" s="46">
        <f t="shared" si="29"/>
        <v>0</v>
      </c>
      <c r="L111" s="46">
        <f t="shared" si="30"/>
        <v>0</v>
      </c>
      <c r="M111" s="61"/>
    </row>
    <row r="112" spans="1:13" s="55" customFormat="1" ht="30" customHeight="1" x14ac:dyDescent="0.25">
      <c r="A112" s="41"/>
      <c r="B112" s="41" t="s">
        <v>153</v>
      </c>
      <c r="C112" s="41" t="s">
        <v>154</v>
      </c>
      <c r="D112" s="41" t="s">
        <v>318</v>
      </c>
      <c r="E112" s="41">
        <v>0</v>
      </c>
      <c r="F112" s="46">
        <f t="shared" si="31"/>
        <v>0</v>
      </c>
      <c r="G112" s="46">
        <f t="shared" si="27"/>
        <v>0</v>
      </c>
      <c r="H112" s="46">
        <f>F112*$H$4</f>
        <v>0</v>
      </c>
      <c r="I112" s="41">
        <v>0</v>
      </c>
      <c r="J112" s="46">
        <f t="shared" si="32"/>
        <v>0</v>
      </c>
      <c r="K112" s="46">
        <f t="shared" si="29"/>
        <v>0</v>
      </c>
      <c r="L112" s="46">
        <f t="shared" si="30"/>
        <v>0</v>
      </c>
      <c r="M112" s="47"/>
    </row>
    <row r="113" spans="1:13" s="55" customFormat="1" ht="30" customHeight="1" x14ac:dyDescent="0.25">
      <c r="A113" s="41"/>
      <c r="B113" s="41" t="s">
        <v>153</v>
      </c>
      <c r="C113" s="41" t="s">
        <v>155</v>
      </c>
      <c r="D113" s="41" t="s">
        <v>318</v>
      </c>
      <c r="E113" s="41">
        <v>0</v>
      </c>
      <c r="F113" s="46">
        <f t="shared" si="31"/>
        <v>0</v>
      </c>
      <c r="G113" s="46">
        <f t="shared" si="27"/>
        <v>0</v>
      </c>
      <c r="H113" s="46">
        <f>F113*$H$4</f>
        <v>0</v>
      </c>
      <c r="I113" s="41">
        <v>0</v>
      </c>
      <c r="J113" s="46">
        <f t="shared" si="32"/>
        <v>0</v>
      </c>
      <c r="K113" s="46">
        <f t="shared" si="29"/>
        <v>0</v>
      </c>
      <c r="L113" s="46">
        <f t="shared" si="30"/>
        <v>0</v>
      </c>
      <c r="M113" s="47"/>
    </row>
    <row r="114" spans="1:13" s="55" customFormat="1" ht="30" customHeight="1" x14ac:dyDescent="0.25">
      <c r="A114" s="41"/>
      <c r="B114" s="41" t="s">
        <v>153</v>
      </c>
      <c r="C114" s="41" t="s">
        <v>156</v>
      </c>
      <c r="D114" s="41" t="s">
        <v>318</v>
      </c>
      <c r="E114" s="41">
        <v>0</v>
      </c>
      <c r="F114" s="46">
        <f t="shared" si="31"/>
        <v>0</v>
      </c>
      <c r="G114" s="46">
        <f t="shared" si="27"/>
        <v>0</v>
      </c>
      <c r="H114" s="46">
        <f>F114*$H$4</f>
        <v>0</v>
      </c>
      <c r="I114" s="41">
        <v>1554</v>
      </c>
      <c r="J114" s="46">
        <f t="shared" si="32"/>
        <v>310.8</v>
      </c>
      <c r="K114" s="46">
        <f t="shared" si="29"/>
        <v>301.476</v>
      </c>
      <c r="L114" s="46">
        <f t="shared" si="30"/>
        <v>9.3239999999999998</v>
      </c>
      <c r="M114" s="47"/>
    </row>
    <row r="115" spans="1:13" s="55" customFormat="1" ht="30" customHeight="1" x14ac:dyDescent="0.25">
      <c r="A115" s="41"/>
      <c r="B115" s="41" t="s">
        <v>153</v>
      </c>
      <c r="C115" s="41" t="s">
        <v>157</v>
      </c>
      <c r="D115" s="41" t="s">
        <v>318</v>
      </c>
      <c r="E115" s="41">
        <v>0</v>
      </c>
      <c r="F115" s="46">
        <f t="shared" si="31"/>
        <v>0</v>
      </c>
      <c r="G115" s="46">
        <f t="shared" si="27"/>
        <v>0</v>
      </c>
      <c r="H115" s="46">
        <f>F115*$H$4</f>
        <v>0</v>
      </c>
      <c r="I115" s="41">
        <v>43886</v>
      </c>
      <c r="J115" s="46">
        <f t="shared" si="32"/>
        <v>8777.2000000000007</v>
      </c>
      <c r="K115" s="46">
        <f t="shared" si="29"/>
        <v>8513.884</v>
      </c>
      <c r="L115" s="46">
        <f t="shared" si="30"/>
        <v>263.31600000000003</v>
      </c>
      <c r="M115" s="47"/>
    </row>
    <row r="116" spans="1:13" s="55" customFormat="1" ht="30" customHeight="1" x14ac:dyDescent="0.25">
      <c r="A116" s="41"/>
      <c r="B116" s="41" t="s">
        <v>153</v>
      </c>
      <c r="C116" s="41" t="s">
        <v>158</v>
      </c>
      <c r="D116" s="41" t="s">
        <v>318</v>
      </c>
      <c r="E116" s="41">
        <v>0</v>
      </c>
      <c r="F116" s="46">
        <f t="shared" si="31"/>
        <v>0</v>
      </c>
      <c r="G116" s="46">
        <f t="shared" si="27"/>
        <v>0</v>
      </c>
      <c r="H116" s="46">
        <f>F116*$H$4</f>
        <v>0</v>
      </c>
      <c r="I116" s="41">
        <v>175543</v>
      </c>
      <c r="J116" s="46">
        <f t="shared" si="32"/>
        <v>35108.6</v>
      </c>
      <c r="K116" s="46">
        <f t="shared" si="29"/>
        <v>34055.341999999997</v>
      </c>
      <c r="L116" s="46">
        <f t="shared" si="30"/>
        <v>1053.2579999999998</v>
      </c>
      <c r="M116" s="47"/>
    </row>
    <row r="117" spans="1:13" s="55" customFormat="1" ht="30" customHeight="1" x14ac:dyDescent="0.25">
      <c r="A117" s="41"/>
      <c r="B117" s="41" t="s">
        <v>159</v>
      </c>
      <c r="C117" s="41" t="s">
        <v>160</v>
      </c>
      <c r="D117" s="41" t="s">
        <v>318</v>
      </c>
      <c r="E117" s="41">
        <v>500</v>
      </c>
      <c r="F117" s="46">
        <f t="shared" si="31"/>
        <v>25</v>
      </c>
      <c r="G117" s="46">
        <f t="shared" si="27"/>
        <v>23.95</v>
      </c>
      <c r="H117" s="57">
        <v>1.05</v>
      </c>
      <c r="I117" s="41">
        <v>0</v>
      </c>
      <c r="J117" s="46">
        <f t="shared" si="32"/>
        <v>0</v>
      </c>
      <c r="K117" s="46">
        <f t="shared" si="29"/>
        <v>0</v>
      </c>
      <c r="L117" s="46">
        <f t="shared" si="30"/>
        <v>0</v>
      </c>
      <c r="M117" s="61"/>
    </row>
    <row r="118" spans="1:13" s="55" customFormat="1" ht="30" customHeight="1" x14ac:dyDescent="0.25">
      <c r="A118" s="41"/>
      <c r="B118" s="41" t="s">
        <v>161</v>
      </c>
      <c r="C118" s="41" t="s">
        <v>162</v>
      </c>
      <c r="D118" s="41" t="s">
        <v>318</v>
      </c>
      <c r="E118" s="41">
        <v>36018</v>
      </c>
      <c r="F118" s="46">
        <v>1801</v>
      </c>
      <c r="G118" s="46">
        <f t="shared" si="27"/>
        <v>1747</v>
      </c>
      <c r="H118" s="57">
        <v>54</v>
      </c>
      <c r="I118" s="41">
        <v>317022</v>
      </c>
      <c r="J118" s="46">
        <v>16883</v>
      </c>
      <c r="K118" s="46">
        <f t="shared" si="29"/>
        <v>16377</v>
      </c>
      <c r="L118" s="57">
        <v>506</v>
      </c>
      <c r="M118" s="61" t="s">
        <v>357</v>
      </c>
    </row>
    <row r="119" spans="1:13" s="55" customFormat="1" ht="30" customHeight="1" x14ac:dyDescent="0.25">
      <c r="A119" s="41"/>
      <c r="B119" s="41" t="s">
        <v>161</v>
      </c>
      <c r="C119" s="41" t="s">
        <v>163</v>
      </c>
      <c r="D119" s="41" t="s">
        <v>318</v>
      </c>
      <c r="E119" s="41">
        <v>36018</v>
      </c>
      <c r="F119" s="46">
        <v>0</v>
      </c>
      <c r="G119" s="46">
        <v>0</v>
      </c>
      <c r="H119" s="57">
        <v>0</v>
      </c>
      <c r="I119" s="41">
        <v>639674</v>
      </c>
      <c r="J119" s="46">
        <v>0</v>
      </c>
      <c r="K119" s="46">
        <v>0</v>
      </c>
      <c r="L119" s="46">
        <v>0</v>
      </c>
      <c r="M119" s="61" t="s">
        <v>357</v>
      </c>
    </row>
    <row r="120" spans="1:13" s="55" customFormat="1" ht="30" customHeight="1" x14ac:dyDescent="0.25">
      <c r="A120" s="41"/>
      <c r="B120" s="41" t="s">
        <v>161</v>
      </c>
      <c r="C120" s="41" t="s">
        <v>164</v>
      </c>
      <c r="D120" s="41" t="s">
        <v>318</v>
      </c>
      <c r="E120" s="41">
        <v>20582</v>
      </c>
      <c r="F120" s="46">
        <v>1029</v>
      </c>
      <c r="G120" s="46">
        <f t="shared" si="27"/>
        <v>997</v>
      </c>
      <c r="H120" s="57">
        <v>32</v>
      </c>
      <c r="I120" s="41">
        <v>185316</v>
      </c>
      <c r="J120" s="46">
        <v>37063</v>
      </c>
      <c r="K120" s="46">
        <f t="shared" si="29"/>
        <v>35952</v>
      </c>
      <c r="L120" s="57">
        <v>1111</v>
      </c>
      <c r="M120" s="61" t="s">
        <v>355</v>
      </c>
    </row>
    <row r="121" spans="1:13" s="55" customFormat="1" ht="30" customHeight="1" x14ac:dyDescent="0.25">
      <c r="A121" s="41" t="s">
        <v>165</v>
      </c>
      <c r="B121" s="41" t="s">
        <v>166</v>
      </c>
      <c r="C121" s="41" t="s">
        <v>167</v>
      </c>
      <c r="D121" s="41" t="s">
        <v>318</v>
      </c>
      <c r="E121" s="41">
        <v>0</v>
      </c>
      <c r="F121" s="46">
        <f t="shared" ref="F121:F156" si="33">E121*$F$4</f>
        <v>0</v>
      </c>
      <c r="G121" s="46">
        <f t="shared" si="27"/>
        <v>0</v>
      </c>
      <c r="H121" s="46">
        <f t="shared" ref="H121:H126" si="34">F121*$H$4</f>
        <v>0</v>
      </c>
      <c r="I121" s="41">
        <v>7375</v>
      </c>
      <c r="J121" s="46">
        <f t="shared" ref="J121:J156" si="35">I121*$J$4</f>
        <v>1475</v>
      </c>
      <c r="K121" s="46">
        <f t="shared" si="29"/>
        <v>1430.75</v>
      </c>
      <c r="L121" s="46">
        <f t="shared" ref="L121:L152" si="36">J121*$L$4</f>
        <v>44.25</v>
      </c>
      <c r="M121" s="47"/>
    </row>
    <row r="122" spans="1:13" s="55" customFormat="1" ht="30" customHeight="1" x14ac:dyDescent="0.25">
      <c r="A122" s="42"/>
      <c r="B122" s="41" t="s">
        <v>168</v>
      </c>
      <c r="C122" s="41" t="s">
        <v>169</v>
      </c>
      <c r="D122" s="41" t="s">
        <v>318</v>
      </c>
      <c r="E122" s="41">
        <v>0</v>
      </c>
      <c r="F122" s="46">
        <f t="shared" si="33"/>
        <v>0</v>
      </c>
      <c r="G122" s="46">
        <f t="shared" si="27"/>
        <v>0</v>
      </c>
      <c r="H122" s="46">
        <f t="shared" si="34"/>
        <v>0</v>
      </c>
      <c r="I122" s="41">
        <v>0</v>
      </c>
      <c r="J122" s="46">
        <f t="shared" si="35"/>
        <v>0</v>
      </c>
      <c r="K122" s="46">
        <f t="shared" si="29"/>
        <v>0</v>
      </c>
      <c r="L122" s="46">
        <f t="shared" si="36"/>
        <v>0</v>
      </c>
      <c r="M122" s="47"/>
    </row>
    <row r="123" spans="1:13" s="55" customFormat="1" ht="30" customHeight="1" x14ac:dyDescent="0.25">
      <c r="A123" s="41"/>
      <c r="B123" s="41" t="s">
        <v>168</v>
      </c>
      <c r="C123" s="41" t="s">
        <v>170</v>
      </c>
      <c r="D123" s="41" t="s">
        <v>318</v>
      </c>
      <c r="E123" s="41">
        <v>0</v>
      </c>
      <c r="F123" s="46">
        <f t="shared" si="33"/>
        <v>0</v>
      </c>
      <c r="G123" s="46">
        <f t="shared" si="27"/>
        <v>0</v>
      </c>
      <c r="H123" s="46">
        <f t="shared" si="34"/>
        <v>0</v>
      </c>
      <c r="I123" s="41">
        <v>0</v>
      </c>
      <c r="J123" s="46">
        <f t="shared" si="35"/>
        <v>0</v>
      </c>
      <c r="K123" s="46">
        <f t="shared" si="29"/>
        <v>0</v>
      </c>
      <c r="L123" s="46">
        <f t="shared" si="36"/>
        <v>0</v>
      </c>
      <c r="M123" s="47"/>
    </row>
    <row r="124" spans="1:13" s="55" customFormat="1" ht="30" customHeight="1" x14ac:dyDescent="0.25">
      <c r="A124" s="41"/>
      <c r="B124" s="41" t="s">
        <v>168</v>
      </c>
      <c r="C124" s="41" t="s">
        <v>171</v>
      </c>
      <c r="D124" s="41" t="s">
        <v>318</v>
      </c>
      <c r="E124" s="41">
        <v>0</v>
      </c>
      <c r="F124" s="46">
        <f t="shared" si="33"/>
        <v>0</v>
      </c>
      <c r="G124" s="46">
        <f t="shared" si="27"/>
        <v>0</v>
      </c>
      <c r="H124" s="46">
        <f t="shared" si="34"/>
        <v>0</v>
      </c>
      <c r="I124" s="41">
        <v>0</v>
      </c>
      <c r="J124" s="46">
        <f t="shared" si="35"/>
        <v>0</v>
      </c>
      <c r="K124" s="46">
        <f t="shared" si="29"/>
        <v>0</v>
      </c>
      <c r="L124" s="46">
        <f t="shared" si="36"/>
        <v>0</v>
      </c>
      <c r="M124" s="47"/>
    </row>
    <row r="125" spans="1:13" s="55" customFormat="1" ht="30" customHeight="1" x14ac:dyDescent="0.25">
      <c r="A125" s="41"/>
      <c r="B125" s="41" t="s">
        <v>168</v>
      </c>
      <c r="C125" s="41" t="s">
        <v>172</v>
      </c>
      <c r="D125" s="41" t="s">
        <v>318</v>
      </c>
      <c r="E125" s="41">
        <v>0</v>
      </c>
      <c r="F125" s="46">
        <f t="shared" si="33"/>
        <v>0</v>
      </c>
      <c r="G125" s="46">
        <f t="shared" si="27"/>
        <v>0</v>
      </c>
      <c r="H125" s="46">
        <f t="shared" si="34"/>
        <v>0</v>
      </c>
      <c r="I125" s="41">
        <v>0</v>
      </c>
      <c r="J125" s="46">
        <f t="shared" si="35"/>
        <v>0</v>
      </c>
      <c r="K125" s="46">
        <f t="shared" si="29"/>
        <v>0</v>
      </c>
      <c r="L125" s="46">
        <f t="shared" si="36"/>
        <v>0</v>
      </c>
      <c r="M125" s="47"/>
    </row>
    <row r="126" spans="1:13" s="55" customFormat="1" ht="30" customHeight="1" x14ac:dyDescent="0.25">
      <c r="A126" s="41"/>
      <c r="B126" s="41" t="s">
        <v>168</v>
      </c>
      <c r="C126" s="41" t="s">
        <v>176</v>
      </c>
      <c r="D126" s="41" t="s">
        <v>318</v>
      </c>
      <c r="E126" s="41">
        <v>0</v>
      </c>
      <c r="F126" s="46">
        <f t="shared" si="33"/>
        <v>0</v>
      </c>
      <c r="G126" s="46">
        <f t="shared" si="27"/>
        <v>0</v>
      </c>
      <c r="H126" s="46">
        <f t="shared" si="34"/>
        <v>0</v>
      </c>
      <c r="I126" s="41">
        <v>0</v>
      </c>
      <c r="J126" s="46">
        <f t="shared" si="35"/>
        <v>0</v>
      </c>
      <c r="K126" s="46">
        <f t="shared" si="29"/>
        <v>0</v>
      </c>
      <c r="L126" s="46">
        <f t="shared" si="36"/>
        <v>0</v>
      </c>
      <c r="M126" s="47"/>
    </row>
    <row r="127" spans="1:13" s="55" customFormat="1" ht="30" customHeight="1" x14ac:dyDescent="0.25">
      <c r="A127" s="41"/>
      <c r="B127" s="41" t="s">
        <v>177</v>
      </c>
      <c r="C127" s="41" t="s">
        <v>178</v>
      </c>
      <c r="D127" s="41" t="s">
        <v>318</v>
      </c>
      <c r="E127" s="41">
        <v>15415</v>
      </c>
      <c r="F127" s="46">
        <f t="shared" si="33"/>
        <v>770.75</v>
      </c>
      <c r="G127" s="46">
        <f t="shared" si="27"/>
        <v>770.75</v>
      </c>
      <c r="H127" s="57">
        <v>0</v>
      </c>
      <c r="I127" s="41">
        <v>0</v>
      </c>
      <c r="J127" s="46">
        <f t="shared" si="35"/>
        <v>0</v>
      </c>
      <c r="K127" s="46">
        <f t="shared" si="29"/>
        <v>0</v>
      </c>
      <c r="L127" s="46">
        <f t="shared" si="36"/>
        <v>0</v>
      </c>
      <c r="M127" s="61"/>
    </row>
    <row r="128" spans="1:13" s="55" customFormat="1" ht="30" customHeight="1" x14ac:dyDescent="0.25">
      <c r="A128" s="41"/>
      <c r="B128" s="41" t="s">
        <v>179</v>
      </c>
      <c r="C128" s="41" t="s">
        <v>180</v>
      </c>
      <c r="D128" s="41" t="s">
        <v>318</v>
      </c>
      <c r="E128" s="41">
        <v>0</v>
      </c>
      <c r="F128" s="46">
        <f t="shared" si="33"/>
        <v>0</v>
      </c>
      <c r="G128" s="46">
        <f t="shared" si="27"/>
        <v>0</v>
      </c>
      <c r="H128" s="46">
        <f>F128*$H$4</f>
        <v>0</v>
      </c>
      <c r="I128" s="41">
        <v>0</v>
      </c>
      <c r="J128" s="46">
        <f t="shared" si="35"/>
        <v>0</v>
      </c>
      <c r="K128" s="46">
        <f t="shared" si="29"/>
        <v>0</v>
      </c>
      <c r="L128" s="46">
        <f t="shared" si="36"/>
        <v>0</v>
      </c>
      <c r="M128" s="47"/>
    </row>
    <row r="129" spans="1:13" s="55" customFormat="1" ht="30" customHeight="1" x14ac:dyDescent="0.25">
      <c r="A129" s="41"/>
      <c r="B129" s="41" t="s">
        <v>181</v>
      </c>
      <c r="C129" s="41" t="s">
        <v>182</v>
      </c>
      <c r="D129" s="41" t="s">
        <v>318</v>
      </c>
      <c r="E129" s="41">
        <v>6491</v>
      </c>
      <c r="F129" s="46">
        <f t="shared" si="33"/>
        <v>324.55</v>
      </c>
      <c r="G129" s="46">
        <f t="shared" si="27"/>
        <v>315.29000000000002</v>
      </c>
      <c r="H129" s="46">
        <v>9.26</v>
      </c>
      <c r="I129" s="41">
        <v>0</v>
      </c>
      <c r="J129" s="46">
        <f t="shared" si="35"/>
        <v>0</v>
      </c>
      <c r="K129" s="46">
        <f t="shared" si="29"/>
        <v>0</v>
      </c>
      <c r="L129" s="46">
        <f t="shared" si="36"/>
        <v>0</v>
      </c>
      <c r="M129" s="47"/>
    </row>
    <row r="130" spans="1:13" s="55" customFormat="1" ht="30" customHeight="1" x14ac:dyDescent="0.25">
      <c r="A130" s="41"/>
      <c r="B130" s="41" t="s">
        <v>183</v>
      </c>
      <c r="C130" s="41" t="s">
        <v>184</v>
      </c>
      <c r="D130" s="41" t="s">
        <v>318</v>
      </c>
      <c r="E130" s="41">
        <v>575</v>
      </c>
      <c r="F130" s="46">
        <f t="shared" si="33"/>
        <v>28.75</v>
      </c>
      <c r="G130" s="46">
        <f t="shared" si="27"/>
        <v>27.9</v>
      </c>
      <c r="H130" s="46">
        <v>0.85</v>
      </c>
      <c r="I130" s="41">
        <v>165692</v>
      </c>
      <c r="J130" s="46">
        <v>33138.300000000003</v>
      </c>
      <c r="K130" s="46">
        <f t="shared" si="29"/>
        <v>32144.151000000002</v>
      </c>
      <c r="L130" s="46">
        <f t="shared" si="36"/>
        <v>994.149</v>
      </c>
      <c r="M130" s="47"/>
    </row>
    <row r="131" spans="1:13" s="55" customFormat="1" ht="30" customHeight="1" x14ac:dyDescent="0.25">
      <c r="A131" s="41"/>
      <c r="B131" s="41" t="s">
        <v>185</v>
      </c>
      <c r="C131" s="41" t="s">
        <v>186</v>
      </c>
      <c r="D131" s="41" t="s">
        <v>318</v>
      </c>
      <c r="E131" s="41">
        <v>35</v>
      </c>
      <c r="F131" s="46">
        <f t="shared" si="33"/>
        <v>1.75</v>
      </c>
      <c r="G131" s="46">
        <f t="shared" si="27"/>
        <v>1.75</v>
      </c>
      <c r="H131" s="57">
        <v>0</v>
      </c>
      <c r="I131" s="41">
        <v>0</v>
      </c>
      <c r="J131" s="46">
        <f t="shared" si="35"/>
        <v>0</v>
      </c>
      <c r="K131" s="46">
        <f t="shared" si="29"/>
        <v>0</v>
      </c>
      <c r="L131" s="46">
        <f t="shared" si="36"/>
        <v>0</v>
      </c>
      <c r="M131" s="47"/>
    </row>
    <row r="132" spans="1:13" ht="30" customHeight="1" x14ac:dyDescent="0.25">
      <c r="A132" s="41"/>
      <c r="B132" s="41" t="s">
        <v>187</v>
      </c>
      <c r="C132" s="41" t="s">
        <v>188</v>
      </c>
      <c r="D132" s="41" t="s">
        <v>318</v>
      </c>
      <c r="E132" s="41">
        <v>157</v>
      </c>
      <c r="F132" s="46">
        <f t="shared" si="33"/>
        <v>7.8500000000000005</v>
      </c>
      <c r="G132" s="46">
        <f t="shared" si="27"/>
        <v>7.8500000000000005</v>
      </c>
      <c r="H132" s="57">
        <v>0</v>
      </c>
      <c r="I132" s="41">
        <v>0</v>
      </c>
      <c r="J132" s="46">
        <f t="shared" si="35"/>
        <v>0</v>
      </c>
      <c r="K132" s="46">
        <f t="shared" si="29"/>
        <v>0</v>
      </c>
      <c r="L132" s="46">
        <f t="shared" si="36"/>
        <v>0</v>
      </c>
      <c r="M132" s="61"/>
    </row>
    <row r="133" spans="1:13" s="55" customFormat="1" ht="30" customHeight="1" x14ac:dyDescent="0.25">
      <c r="A133" s="41"/>
      <c r="B133" s="41" t="s">
        <v>189</v>
      </c>
      <c r="C133" s="41" t="s">
        <v>190</v>
      </c>
      <c r="D133" s="41" t="s">
        <v>318</v>
      </c>
      <c r="E133" s="41">
        <v>14699</v>
      </c>
      <c r="F133" s="46">
        <f t="shared" si="33"/>
        <v>734.95</v>
      </c>
      <c r="G133" s="46">
        <f t="shared" si="27"/>
        <v>712.90150000000006</v>
      </c>
      <c r="H133" s="46">
        <f t="shared" ref="H133:H155" si="37">F133*$H$4</f>
        <v>22.048500000000001</v>
      </c>
      <c r="I133" s="41">
        <v>0</v>
      </c>
      <c r="J133" s="46">
        <f t="shared" si="35"/>
        <v>0</v>
      </c>
      <c r="K133" s="46">
        <f t="shared" si="29"/>
        <v>0</v>
      </c>
      <c r="L133" s="46">
        <f t="shared" si="36"/>
        <v>0</v>
      </c>
      <c r="M133" s="47"/>
    </row>
    <row r="134" spans="1:13" s="55" customFormat="1" ht="30" customHeight="1" x14ac:dyDescent="0.25">
      <c r="A134" s="41"/>
      <c r="B134" s="41" t="s">
        <v>101</v>
      </c>
      <c r="C134" s="41" t="s">
        <v>102</v>
      </c>
      <c r="D134" s="41" t="s">
        <v>318</v>
      </c>
      <c r="E134" s="41">
        <v>210</v>
      </c>
      <c r="F134" s="46">
        <f t="shared" si="33"/>
        <v>10.5</v>
      </c>
      <c r="G134" s="46">
        <f t="shared" si="27"/>
        <v>10.5</v>
      </c>
      <c r="H134" s="57">
        <v>0</v>
      </c>
      <c r="I134" s="41">
        <v>0</v>
      </c>
      <c r="J134" s="46">
        <f t="shared" si="35"/>
        <v>0</v>
      </c>
      <c r="K134" s="46">
        <f t="shared" si="29"/>
        <v>0</v>
      </c>
      <c r="L134" s="46">
        <f t="shared" si="36"/>
        <v>0</v>
      </c>
      <c r="M134" s="61"/>
    </row>
    <row r="135" spans="1:13" s="55" customFormat="1" ht="30" customHeight="1" x14ac:dyDescent="0.25">
      <c r="A135" s="41"/>
      <c r="B135" s="41" t="s">
        <v>101</v>
      </c>
      <c r="C135" s="41" t="s">
        <v>103</v>
      </c>
      <c r="D135" s="41" t="s">
        <v>318</v>
      </c>
      <c r="E135" s="41">
        <v>50</v>
      </c>
      <c r="F135" s="46">
        <f t="shared" si="33"/>
        <v>2.5</v>
      </c>
      <c r="G135" s="46">
        <f t="shared" si="27"/>
        <v>2.5</v>
      </c>
      <c r="H135" s="57">
        <v>0</v>
      </c>
      <c r="I135" s="41">
        <v>0</v>
      </c>
      <c r="J135" s="46">
        <f t="shared" si="35"/>
        <v>0</v>
      </c>
      <c r="K135" s="46">
        <f t="shared" si="29"/>
        <v>0</v>
      </c>
      <c r="L135" s="46">
        <f t="shared" si="36"/>
        <v>0</v>
      </c>
      <c r="M135" s="61"/>
    </row>
    <row r="136" spans="1:13" s="55" customFormat="1" ht="30" customHeight="1" x14ac:dyDescent="0.25">
      <c r="A136" s="41"/>
      <c r="B136" s="41" t="s">
        <v>101</v>
      </c>
      <c r="C136" s="41" t="s">
        <v>191</v>
      </c>
      <c r="D136" s="41" t="s">
        <v>318</v>
      </c>
      <c r="E136" s="41">
        <v>3435</v>
      </c>
      <c r="F136" s="46">
        <f t="shared" si="33"/>
        <v>171.75</v>
      </c>
      <c r="G136" s="46">
        <f t="shared" si="27"/>
        <v>171.75</v>
      </c>
      <c r="H136" s="57">
        <v>0</v>
      </c>
      <c r="I136" s="41">
        <v>0</v>
      </c>
      <c r="J136" s="46">
        <f t="shared" si="35"/>
        <v>0</v>
      </c>
      <c r="K136" s="46">
        <f t="shared" si="29"/>
        <v>0</v>
      </c>
      <c r="L136" s="46">
        <f t="shared" si="36"/>
        <v>0</v>
      </c>
      <c r="M136" s="61"/>
    </row>
    <row r="137" spans="1:13" s="55" customFormat="1" ht="30" customHeight="1" x14ac:dyDescent="0.25">
      <c r="A137" s="41"/>
      <c r="B137" s="41" t="s">
        <v>101</v>
      </c>
      <c r="C137" s="41" t="s">
        <v>192</v>
      </c>
      <c r="D137" s="41" t="s">
        <v>318</v>
      </c>
      <c r="E137" s="41">
        <v>975</v>
      </c>
      <c r="F137" s="46">
        <f t="shared" si="33"/>
        <v>48.75</v>
      </c>
      <c r="G137" s="46">
        <f t="shared" ref="G137:G168" si="38">F137-H137</f>
        <v>48.75</v>
      </c>
      <c r="H137" s="57">
        <v>0</v>
      </c>
      <c r="I137" s="41">
        <v>0</v>
      </c>
      <c r="J137" s="46">
        <f t="shared" si="35"/>
        <v>0</v>
      </c>
      <c r="K137" s="46">
        <f t="shared" ref="K137:K168" si="39">J137-L137</f>
        <v>0</v>
      </c>
      <c r="L137" s="46">
        <f t="shared" si="36"/>
        <v>0</v>
      </c>
      <c r="M137" s="61"/>
    </row>
    <row r="138" spans="1:13" s="55" customFormat="1" ht="30" customHeight="1" x14ac:dyDescent="0.25">
      <c r="A138" s="41"/>
      <c r="B138" s="41" t="s">
        <v>101</v>
      </c>
      <c r="C138" s="41" t="s">
        <v>193</v>
      </c>
      <c r="D138" s="41" t="s">
        <v>318</v>
      </c>
      <c r="E138" s="41">
        <v>2207</v>
      </c>
      <c r="F138" s="46">
        <f t="shared" si="33"/>
        <v>110.35000000000001</v>
      </c>
      <c r="G138" s="46">
        <f t="shared" si="38"/>
        <v>107.0395</v>
      </c>
      <c r="H138" s="46">
        <f t="shared" si="37"/>
        <v>3.3105000000000002</v>
      </c>
      <c r="I138" s="41">
        <v>18558</v>
      </c>
      <c r="J138" s="46">
        <f t="shared" si="35"/>
        <v>3711.6000000000004</v>
      </c>
      <c r="K138" s="46">
        <f t="shared" si="39"/>
        <v>3600.2520000000004</v>
      </c>
      <c r="L138" s="46">
        <f t="shared" si="36"/>
        <v>111.34800000000001</v>
      </c>
      <c r="M138" s="47"/>
    </row>
    <row r="139" spans="1:13" s="55" customFormat="1" ht="30" customHeight="1" x14ac:dyDescent="0.25">
      <c r="A139" s="41"/>
      <c r="B139" s="41" t="s">
        <v>101</v>
      </c>
      <c r="C139" s="41" t="s">
        <v>194</v>
      </c>
      <c r="D139" s="41" t="s">
        <v>318</v>
      </c>
      <c r="E139" s="41">
        <v>580</v>
      </c>
      <c r="F139" s="46">
        <f t="shared" si="33"/>
        <v>29</v>
      </c>
      <c r="G139" s="46">
        <f t="shared" si="38"/>
        <v>29</v>
      </c>
      <c r="H139" s="57">
        <v>0</v>
      </c>
      <c r="I139" s="41">
        <v>0</v>
      </c>
      <c r="J139" s="46">
        <f t="shared" si="35"/>
        <v>0</v>
      </c>
      <c r="K139" s="46">
        <f t="shared" si="39"/>
        <v>0</v>
      </c>
      <c r="L139" s="46">
        <f t="shared" si="36"/>
        <v>0</v>
      </c>
      <c r="M139" s="61"/>
    </row>
    <row r="140" spans="1:13" s="55" customFormat="1" ht="30" customHeight="1" x14ac:dyDescent="0.25">
      <c r="A140" s="41"/>
      <c r="B140" s="41" t="s">
        <v>101</v>
      </c>
      <c r="C140" s="41" t="s">
        <v>195</v>
      </c>
      <c r="D140" s="41" t="s">
        <v>318</v>
      </c>
      <c r="E140" s="41">
        <v>1450</v>
      </c>
      <c r="F140" s="46">
        <v>72.56</v>
      </c>
      <c r="G140" s="46">
        <f t="shared" si="38"/>
        <v>72.56</v>
      </c>
      <c r="H140" s="57">
        <v>0</v>
      </c>
      <c r="I140" s="41">
        <v>0</v>
      </c>
      <c r="J140" s="46">
        <f t="shared" si="35"/>
        <v>0</v>
      </c>
      <c r="K140" s="46">
        <f t="shared" si="39"/>
        <v>0</v>
      </c>
      <c r="L140" s="46">
        <f t="shared" si="36"/>
        <v>0</v>
      </c>
      <c r="M140" s="61"/>
    </row>
    <row r="141" spans="1:13" s="55" customFormat="1" ht="30" customHeight="1" x14ac:dyDescent="0.25">
      <c r="A141" s="41"/>
      <c r="B141" s="41" t="s">
        <v>101</v>
      </c>
      <c r="C141" s="41" t="s">
        <v>196</v>
      </c>
      <c r="D141" s="41" t="s">
        <v>318</v>
      </c>
      <c r="E141" s="41">
        <v>200</v>
      </c>
      <c r="F141" s="46">
        <f t="shared" si="33"/>
        <v>10</v>
      </c>
      <c r="G141" s="46">
        <f t="shared" si="38"/>
        <v>10</v>
      </c>
      <c r="H141" s="57">
        <v>0</v>
      </c>
      <c r="I141" s="41">
        <v>0</v>
      </c>
      <c r="J141" s="46">
        <f t="shared" si="35"/>
        <v>0</v>
      </c>
      <c r="K141" s="46">
        <f t="shared" si="39"/>
        <v>0</v>
      </c>
      <c r="L141" s="46">
        <f t="shared" si="36"/>
        <v>0</v>
      </c>
      <c r="M141" s="61"/>
    </row>
    <row r="142" spans="1:13" s="55" customFormat="1" ht="30" customHeight="1" x14ac:dyDescent="0.25">
      <c r="A142" s="41"/>
      <c r="B142" s="41" t="s">
        <v>197</v>
      </c>
      <c r="C142" s="41" t="s">
        <v>198</v>
      </c>
      <c r="D142" s="41" t="s">
        <v>318</v>
      </c>
      <c r="E142" s="41">
        <v>6415</v>
      </c>
      <c r="F142" s="46">
        <f t="shared" si="33"/>
        <v>320.75</v>
      </c>
      <c r="G142" s="46">
        <f t="shared" si="38"/>
        <v>311.1275</v>
      </c>
      <c r="H142" s="46">
        <f t="shared" si="37"/>
        <v>9.6225000000000005</v>
      </c>
      <c r="I142" s="41">
        <v>0</v>
      </c>
      <c r="J142" s="46">
        <f t="shared" si="35"/>
        <v>0</v>
      </c>
      <c r="K142" s="46">
        <f t="shared" si="39"/>
        <v>0</v>
      </c>
      <c r="L142" s="46">
        <f t="shared" si="36"/>
        <v>0</v>
      </c>
      <c r="M142" s="47"/>
    </row>
    <row r="143" spans="1:13" s="55" customFormat="1" ht="30" customHeight="1" x14ac:dyDescent="0.25">
      <c r="A143" s="41"/>
      <c r="B143" s="41" t="s">
        <v>197</v>
      </c>
      <c r="C143" s="41" t="s">
        <v>199</v>
      </c>
      <c r="D143" s="41" t="s">
        <v>318</v>
      </c>
      <c r="E143" s="41">
        <v>7805</v>
      </c>
      <c r="F143" s="46">
        <f t="shared" si="33"/>
        <v>390.25</v>
      </c>
      <c r="G143" s="46">
        <f t="shared" si="38"/>
        <v>378.55</v>
      </c>
      <c r="H143" s="46">
        <v>11.7</v>
      </c>
      <c r="I143" s="41">
        <v>0</v>
      </c>
      <c r="J143" s="46">
        <f t="shared" si="35"/>
        <v>0</v>
      </c>
      <c r="K143" s="46">
        <f t="shared" si="39"/>
        <v>0</v>
      </c>
      <c r="L143" s="46">
        <f t="shared" si="36"/>
        <v>0</v>
      </c>
      <c r="M143" s="47"/>
    </row>
    <row r="144" spans="1:13" s="55" customFormat="1" ht="30" customHeight="1" x14ac:dyDescent="0.25">
      <c r="A144" s="41"/>
      <c r="B144" s="41" t="s">
        <v>206</v>
      </c>
      <c r="C144" s="41" t="s">
        <v>207</v>
      </c>
      <c r="D144" s="41" t="s">
        <v>318</v>
      </c>
      <c r="E144" s="41">
        <v>6364</v>
      </c>
      <c r="F144" s="46">
        <f t="shared" si="33"/>
        <v>318.20000000000005</v>
      </c>
      <c r="G144" s="46">
        <f t="shared" si="38"/>
        <v>308.65400000000005</v>
      </c>
      <c r="H144" s="46">
        <f t="shared" si="37"/>
        <v>9.5460000000000012</v>
      </c>
      <c r="I144" s="41">
        <v>0</v>
      </c>
      <c r="J144" s="46">
        <f t="shared" si="35"/>
        <v>0</v>
      </c>
      <c r="K144" s="46">
        <f t="shared" si="39"/>
        <v>0</v>
      </c>
      <c r="L144" s="46">
        <f t="shared" si="36"/>
        <v>0</v>
      </c>
      <c r="M144" s="47"/>
    </row>
    <row r="145" spans="1:13" s="55" customFormat="1" ht="30" customHeight="1" x14ac:dyDescent="0.25">
      <c r="A145" s="41" t="s">
        <v>200</v>
      </c>
      <c r="B145" s="41" t="s">
        <v>201</v>
      </c>
      <c r="C145" s="41" t="s">
        <v>202</v>
      </c>
      <c r="D145" s="41" t="s">
        <v>318</v>
      </c>
      <c r="E145" s="41">
        <v>205</v>
      </c>
      <c r="F145" s="46">
        <f t="shared" si="33"/>
        <v>10.25</v>
      </c>
      <c r="G145" s="46">
        <f t="shared" si="38"/>
        <v>9.9425000000000008</v>
      </c>
      <c r="H145" s="46">
        <f t="shared" si="37"/>
        <v>0.3075</v>
      </c>
      <c r="I145" s="41">
        <v>0</v>
      </c>
      <c r="J145" s="46">
        <f t="shared" si="35"/>
        <v>0</v>
      </c>
      <c r="K145" s="46">
        <f t="shared" si="39"/>
        <v>0</v>
      </c>
      <c r="L145" s="46">
        <f t="shared" si="36"/>
        <v>0</v>
      </c>
      <c r="M145" s="47"/>
    </row>
    <row r="146" spans="1:13" s="55" customFormat="1" ht="30" customHeight="1" x14ac:dyDescent="0.25">
      <c r="A146" s="41" t="s">
        <v>200</v>
      </c>
      <c r="B146" s="41" t="s">
        <v>201</v>
      </c>
      <c r="C146" s="41" t="s">
        <v>203</v>
      </c>
      <c r="D146" s="41" t="s">
        <v>318</v>
      </c>
      <c r="E146" s="41">
        <v>5390</v>
      </c>
      <c r="F146" s="46">
        <f t="shared" si="33"/>
        <v>269.5</v>
      </c>
      <c r="G146" s="46">
        <f t="shared" si="38"/>
        <v>261.41500000000002</v>
      </c>
      <c r="H146" s="46">
        <f t="shared" si="37"/>
        <v>8.0849999999999991</v>
      </c>
      <c r="I146" s="41">
        <v>0</v>
      </c>
      <c r="J146" s="46">
        <f t="shared" si="35"/>
        <v>0</v>
      </c>
      <c r="K146" s="46">
        <f t="shared" si="39"/>
        <v>0</v>
      </c>
      <c r="L146" s="46">
        <f t="shared" si="36"/>
        <v>0</v>
      </c>
      <c r="M146" s="47"/>
    </row>
    <row r="147" spans="1:13" s="55" customFormat="1" ht="30" customHeight="1" x14ac:dyDescent="0.25">
      <c r="A147" s="41" t="s">
        <v>200</v>
      </c>
      <c r="B147" s="41" t="s">
        <v>201</v>
      </c>
      <c r="C147" s="41" t="s">
        <v>204</v>
      </c>
      <c r="D147" s="41" t="s">
        <v>318</v>
      </c>
      <c r="E147" s="41">
        <v>11700</v>
      </c>
      <c r="F147" s="46">
        <f t="shared" si="33"/>
        <v>585</v>
      </c>
      <c r="G147" s="46">
        <f t="shared" si="38"/>
        <v>567.45000000000005</v>
      </c>
      <c r="H147" s="46">
        <f t="shared" si="37"/>
        <v>17.55</v>
      </c>
      <c r="I147" s="41">
        <v>0</v>
      </c>
      <c r="J147" s="46">
        <f t="shared" si="35"/>
        <v>0</v>
      </c>
      <c r="K147" s="46">
        <f t="shared" si="39"/>
        <v>0</v>
      </c>
      <c r="L147" s="46">
        <f t="shared" si="36"/>
        <v>0</v>
      </c>
      <c r="M147" s="47"/>
    </row>
    <row r="148" spans="1:13" s="55" customFormat="1" ht="30" customHeight="1" x14ac:dyDescent="0.25">
      <c r="A148" s="41" t="s">
        <v>200</v>
      </c>
      <c r="B148" s="41" t="s">
        <v>201</v>
      </c>
      <c r="C148" s="41" t="s">
        <v>205</v>
      </c>
      <c r="D148" s="41" t="s">
        <v>318</v>
      </c>
      <c r="E148" s="41">
        <v>7450</v>
      </c>
      <c r="F148" s="46">
        <f t="shared" si="33"/>
        <v>372.5</v>
      </c>
      <c r="G148" s="46">
        <f t="shared" si="38"/>
        <v>361.32499999999999</v>
      </c>
      <c r="H148" s="46">
        <f t="shared" si="37"/>
        <v>11.174999999999999</v>
      </c>
      <c r="I148" s="41">
        <v>0</v>
      </c>
      <c r="J148" s="46">
        <f t="shared" si="35"/>
        <v>0</v>
      </c>
      <c r="K148" s="46">
        <f t="shared" si="39"/>
        <v>0</v>
      </c>
      <c r="L148" s="46">
        <f t="shared" si="36"/>
        <v>0</v>
      </c>
      <c r="M148" s="47"/>
    </row>
    <row r="149" spans="1:13" s="55" customFormat="1" ht="30" customHeight="1" x14ac:dyDescent="0.25">
      <c r="A149" s="41" t="s">
        <v>268</v>
      </c>
      <c r="B149" s="41" t="s">
        <v>269</v>
      </c>
      <c r="C149" s="41" t="s">
        <v>270</v>
      </c>
      <c r="D149" s="41" t="s">
        <v>318</v>
      </c>
      <c r="E149" s="41">
        <v>119041</v>
      </c>
      <c r="F149" s="46">
        <v>5952.03</v>
      </c>
      <c r="G149" s="46">
        <f t="shared" si="38"/>
        <v>5773.4690999999993</v>
      </c>
      <c r="H149" s="46">
        <f t="shared" si="37"/>
        <v>178.56089999999998</v>
      </c>
      <c r="I149" s="41">
        <v>27266</v>
      </c>
      <c r="J149" s="46">
        <v>5253.13</v>
      </c>
      <c r="K149" s="46">
        <f t="shared" si="39"/>
        <v>5095.5361000000003</v>
      </c>
      <c r="L149" s="46">
        <f t="shared" si="36"/>
        <v>157.59389999999999</v>
      </c>
      <c r="M149" s="47"/>
    </row>
    <row r="150" spans="1:13" s="55" customFormat="1" ht="30" customHeight="1" x14ac:dyDescent="0.25">
      <c r="A150" s="42"/>
      <c r="B150" s="41" t="s">
        <v>208</v>
      </c>
      <c r="C150" s="41" t="s">
        <v>209</v>
      </c>
      <c r="D150" s="41" t="s">
        <v>318</v>
      </c>
      <c r="E150" s="41">
        <v>20063</v>
      </c>
      <c r="F150" s="46">
        <f t="shared" si="33"/>
        <v>1003.1500000000001</v>
      </c>
      <c r="G150" s="46">
        <f t="shared" si="38"/>
        <v>973.05550000000005</v>
      </c>
      <c r="H150" s="46">
        <f t="shared" si="37"/>
        <v>30.0945</v>
      </c>
      <c r="I150" s="41">
        <v>0</v>
      </c>
      <c r="J150" s="46">
        <f t="shared" si="35"/>
        <v>0</v>
      </c>
      <c r="K150" s="46">
        <f t="shared" si="39"/>
        <v>0</v>
      </c>
      <c r="L150" s="46">
        <f t="shared" si="36"/>
        <v>0</v>
      </c>
      <c r="M150" s="47"/>
    </row>
    <row r="151" spans="1:13" s="55" customFormat="1" ht="30" customHeight="1" x14ac:dyDescent="0.25">
      <c r="A151" s="41"/>
      <c r="B151" s="41" t="s">
        <v>210</v>
      </c>
      <c r="C151" s="41" t="s">
        <v>211</v>
      </c>
      <c r="D151" s="41" t="s">
        <v>318</v>
      </c>
      <c r="E151" s="41">
        <v>874</v>
      </c>
      <c r="F151" s="46">
        <f t="shared" si="33"/>
        <v>43.7</v>
      </c>
      <c r="G151" s="46">
        <f t="shared" si="38"/>
        <v>43.7</v>
      </c>
      <c r="H151" s="57">
        <v>0</v>
      </c>
      <c r="I151" s="41">
        <v>0</v>
      </c>
      <c r="J151" s="46">
        <f t="shared" si="35"/>
        <v>0</v>
      </c>
      <c r="K151" s="46">
        <f t="shared" si="39"/>
        <v>0</v>
      </c>
      <c r="L151" s="46">
        <f t="shared" si="36"/>
        <v>0</v>
      </c>
      <c r="M151" s="47"/>
    </row>
    <row r="152" spans="1:13" s="55" customFormat="1" ht="30" customHeight="1" x14ac:dyDescent="0.25">
      <c r="A152" s="41"/>
      <c r="B152" s="41" t="s">
        <v>212</v>
      </c>
      <c r="C152" s="41" t="s">
        <v>213</v>
      </c>
      <c r="D152" s="41" t="s">
        <v>318</v>
      </c>
      <c r="E152" s="41">
        <v>12388</v>
      </c>
      <c r="F152" s="46">
        <f t="shared" si="33"/>
        <v>619.40000000000009</v>
      </c>
      <c r="G152" s="46">
        <f t="shared" si="38"/>
        <v>600.8180000000001</v>
      </c>
      <c r="H152" s="46">
        <f t="shared" si="37"/>
        <v>18.582000000000001</v>
      </c>
      <c r="I152" s="41">
        <v>0</v>
      </c>
      <c r="J152" s="46">
        <f t="shared" si="35"/>
        <v>0</v>
      </c>
      <c r="K152" s="46">
        <f t="shared" si="39"/>
        <v>0</v>
      </c>
      <c r="L152" s="46">
        <f t="shared" si="36"/>
        <v>0</v>
      </c>
      <c r="M152" s="47"/>
    </row>
    <row r="153" spans="1:13" s="55" customFormat="1" ht="37.9" customHeight="1" x14ac:dyDescent="0.25">
      <c r="A153" s="41"/>
      <c r="B153" s="41" t="s">
        <v>214</v>
      </c>
      <c r="C153" s="41" t="s">
        <v>215</v>
      </c>
      <c r="D153" s="41" t="s">
        <v>318</v>
      </c>
      <c r="E153" s="41">
        <v>4978</v>
      </c>
      <c r="F153" s="46">
        <f t="shared" si="33"/>
        <v>248.9</v>
      </c>
      <c r="G153" s="46">
        <f t="shared" si="38"/>
        <v>248.9</v>
      </c>
      <c r="H153" s="46">
        <v>0</v>
      </c>
      <c r="I153" s="41">
        <v>0</v>
      </c>
      <c r="J153" s="46">
        <f t="shared" si="35"/>
        <v>0</v>
      </c>
      <c r="K153" s="46">
        <f t="shared" si="39"/>
        <v>0</v>
      </c>
      <c r="L153" s="46">
        <f t="shared" ref="L153:L184" si="40">J153*$L$4</f>
        <v>0</v>
      </c>
      <c r="M153" s="47"/>
    </row>
    <row r="154" spans="1:13" s="55" customFormat="1" ht="30" customHeight="1" x14ac:dyDescent="0.25">
      <c r="A154" s="41" t="s">
        <v>138</v>
      </c>
      <c r="B154" s="41" t="s">
        <v>216</v>
      </c>
      <c r="C154" s="41" t="s">
        <v>217</v>
      </c>
      <c r="D154" s="41" t="s">
        <v>318</v>
      </c>
      <c r="E154" s="41">
        <v>321</v>
      </c>
      <c r="F154" s="46">
        <f t="shared" si="33"/>
        <v>16.05</v>
      </c>
      <c r="G154" s="46">
        <f t="shared" si="38"/>
        <v>15.5685</v>
      </c>
      <c r="H154" s="46">
        <f t="shared" si="37"/>
        <v>0.48149999999999998</v>
      </c>
      <c r="I154" s="41">
        <v>47814</v>
      </c>
      <c r="J154" s="46">
        <f t="shared" si="35"/>
        <v>9562.8000000000011</v>
      </c>
      <c r="K154" s="46">
        <f t="shared" si="39"/>
        <v>9275.9160000000011</v>
      </c>
      <c r="L154" s="46">
        <f t="shared" si="40"/>
        <v>286.88400000000001</v>
      </c>
      <c r="M154" s="47"/>
    </row>
    <row r="155" spans="1:13" s="55" customFormat="1" ht="30" customHeight="1" x14ac:dyDescent="0.25">
      <c r="A155" s="42"/>
      <c r="B155" s="41" t="s">
        <v>218</v>
      </c>
      <c r="C155" s="41" t="s">
        <v>219</v>
      </c>
      <c r="D155" s="41" t="s">
        <v>318</v>
      </c>
      <c r="E155" s="41">
        <v>1234</v>
      </c>
      <c r="F155" s="46">
        <f t="shared" si="33"/>
        <v>61.7</v>
      </c>
      <c r="G155" s="46">
        <f t="shared" si="38"/>
        <v>59.849000000000004</v>
      </c>
      <c r="H155" s="46">
        <f t="shared" si="37"/>
        <v>1.851</v>
      </c>
      <c r="I155" s="41">
        <v>0</v>
      </c>
      <c r="J155" s="46">
        <f t="shared" si="35"/>
        <v>0</v>
      </c>
      <c r="K155" s="46">
        <f t="shared" si="39"/>
        <v>0</v>
      </c>
      <c r="L155" s="46">
        <f t="shared" si="40"/>
        <v>0</v>
      </c>
      <c r="M155" s="47"/>
    </row>
    <row r="156" spans="1:13" s="55" customFormat="1" ht="30" customHeight="1" x14ac:dyDescent="0.25">
      <c r="A156" s="41"/>
      <c r="B156" s="41" t="s">
        <v>218</v>
      </c>
      <c r="C156" s="41" t="s">
        <v>220</v>
      </c>
      <c r="D156" s="41" t="s">
        <v>318</v>
      </c>
      <c r="E156" s="41">
        <v>1345</v>
      </c>
      <c r="F156" s="46">
        <f t="shared" si="33"/>
        <v>67.25</v>
      </c>
      <c r="G156" s="46">
        <f t="shared" si="38"/>
        <v>65.239999999999995</v>
      </c>
      <c r="H156" s="46">
        <v>2.0099999999999998</v>
      </c>
      <c r="I156" s="41">
        <v>0</v>
      </c>
      <c r="J156" s="46">
        <f t="shared" si="35"/>
        <v>0</v>
      </c>
      <c r="K156" s="46">
        <f t="shared" si="39"/>
        <v>0</v>
      </c>
      <c r="L156" s="46">
        <f t="shared" si="40"/>
        <v>0</v>
      </c>
      <c r="M156" s="47"/>
    </row>
    <row r="157" spans="1:13" s="55" customFormat="1" ht="45.75" customHeight="1" x14ac:dyDescent="0.25">
      <c r="A157" s="41"/>
      <c r="B157" s="41" t="s">
        <v>221</v>
      </c>
      <c r="C157" s="41" t="s">
        <v>222</v>
      </c>
      <c r="D157" s="41" t="s">
        <v>318</v>
      </c>
      <c r="E157" s="41">
        <v>55312.6</v>
      </c>
      <c r="F157" s="46">
        <v>1284.3</v>
      </c>
      <c r="G157" s="46">
        <f t="shared" si="38"/>
        <v>1245.771</v>
      </c>
      <c r="H157" s="46">
        <f t="shared" ref="H157:H173" si="41">F157*$H$4</f>
        <v>38.528999999999996</v>
      </c>
      <c r="I157" s="41">
        <v>213574</v>
      </c>
      <c r="J157" s="46">
        <v>17438.86</v>
      </c>
      <c r="K157" s="46">
        <f t="shared" si="39"/>
        <v>16915.694200000002</v>
      </c>
      <c r="L157" s="46">
        <f t="shared" si="40"/>
        <v>523.16579999999999</v>
      </c>
      <c r="M157" s="75"/>
    </row>
    <row r="158" spans="1:13" s="55" customFormat="1" ht="30" customHeight="1" x14ac:dyDescent="0.25">
      <c r="A158" s="41"/>
      <c r="B158" s="41" t="s">
        <v>223</v>
      </c>
      <c r="C158" s="41" t="s">
        <v>224</v>
      </c>
      <c r="D158" s="41" t="s">
        <v>318</v>
      </c>
      <c r="E158" s="41">
        <v>6158</v>
      </c>
      <c r="F158" s="46">
        <f t="shared" ref="F158:F182" si="42">E158*$F$4</f>
        <v>307.90000000000003</v>
      </c>
      <c r="G158" s="46">
        <f t="shared" si="38"/>
        <v>298.66300000000001</v>
      </c>
      <c r="H158" s="46">
        <f t="shared" si="41"/>
        <v>9.2370000000000001</v>
      </c>
      <c r="I158" s="41">
        <v>164</v>
      </c>
      <c r="J158" s="46">
        <f t="shared" ref="J158:J182" si="43">I158*$J$4</f>
        <v>32.800000000000004</v>
      </c>
      <c r="K158" s="46">
        <f t="shared" si="39"/>
        <v>31.816000000000003</v>
      </c>
      <c r="L158" s="46">
        <f t="shared" si="40"/>
        <v>0.9840000000000001</v>
      </c>
      <c r="M158" s="47"/>
    </row>
    <row r="159" spans="1:13" s="55" customFormat="1" ht="30" customHeight="1" x14ac:dyDescent="0.25">
      <c r="A159" s="42"/>
      <c r="B159" s="41" t="s">
        <v>234</v>
      </c>
      <c r="C159" s="41" t="s">
        <v>235</v>
      </c>
      <c r="D159" s="41" t="s">
        <v>318</v>
      </c>
      <c r="E159" s="41">
        <v>0</v>
      </c>
      <c r="F159" s="46">
        <f t="shared" si="42"/>
        <v>0</v>
      </c>
      <c r="G159" s="46">
        <f t="shared" si="38"/>
        <v>0</v>
      </c>
      <c r="H159" s="46">
        <f t="shared" si="41"/>
        <v>0</v>
      </c>
      <c r="I159" s="41">
        <v>109615</v>
      </c>
      <c r="J159" s="46">
        <f t="shared" si="43"/>
        <v>21923</v>
      </c>
      <c r="K159" s="46">
        <f t="shared" si="39"/>
        <v>21265.31</v>
      </c>
      <c r="L159" s="46">
        <f t="shared" si="40"/>
        <v>657.68999999999994</v>
      </c>
      <c r="M159" s="47"/>
    </row>
    <row r="160" spans="1:13" s="55" customFormat="1" ht="30" customHeight="1" x14ac:dyDescent="0.25">
      <c r="A160" s="41"/>
      <c r="B160" s="41" t="s">
        <v>234</v>
      </c>
      <c r="C160" s="41" t="s">
        <v>236</v>
      </c>
      <c r="D160" s="41" t="s">
        <v>318</v>
      </c>
      <c r="E160" s="41">
        <v>0</v>
      </c>
      <c r="F160" s="46">
        <f t="shared" si="42"/>
        <v>0</v>
      </c>
      <c r="G160" s="46">
        <f t="shared" si="38"/>
        <v>0</v>
      </c>
      <c r="H160" s="46">
        <f t="shared" si="41"/>
        <v>0</v>
      </c>
      <c r="I160" s="41">
        <v>41449</v>
      </c>
      <c r="J160" s="46">
        <v>8289.7199999999993</v>
      </c>
      <c r="K160" s="46">
        <f t="shared" si="39"/>
        <v>8041.0283999999992</v>
      </c>
      <c r="L160" s="46">
        <f t="shared" si="40"/>
        <v>248.69159999999997</v>
      </c>
      <c r="M160" s="47"/>
    </row>
    <row r="161" spans="1:13" s="55" customFormat="1" ht="30" customHeight="1" x14ac:dyDescent="0.25">
      <c r="A161" s="41"/>
      <c r="B161" s="41" t="s">
        <v>234</v>
      </c>
      <c r="C161" s="41" t="s">
        <v>237</v>
      </c>
      <c r="D161" s="41" t="s">
        <v>318</v>
      </c>
      <c r="E161" s="41">
        <v>0</v>
      </c>
      <c r="F161" s="46">
        <f t="shared" si="42"/>
        <v>0</v>
      </c>
      <c r="G161" s="46">
        <f t="shared" si="38"/>
        <v>0</v>
      </c>
      <c r="H161" s="46">
        <f t="shared" si="41"/>
        <v>0</v>
      </c>
      <c r="I161" s="41">
        <v>805</v>
      </c>
      <c r="J161" s="46">
        <v>161.05000000000001</v>
      </c>
      <c r="K161" s="46">
        <f t="shared" si="39"/>
        <v>156.21850000000001</v>
      </c>
      <c r="L161" s="46">
        <f t="shared" si="40"/>
        <v>4.8315000000000001</v>
      </c>
      <c r="M161" s="47"/>
    </row>
    <row r="162" spans="1:13" s="55" customFormat="1" ht="30" customHeight="1" x14ac:dyDescent="0.25">
      <c r="A162" s="41"/>
      <c r="B162" s="41" t="s">
        <v>234</v>
      </c>
      <c r="C162" s="41" t="s">
        <v>238</v>
      </c>
      <c r="D162" s="41" t="s">
        <v>318</v>
      </c>
      <c r="E162" s="41">
        <v>13390</v>
      </c>
      <c r="F162" s="46">
        <f t="shared" si="42"/>
        <v>669.5</v>
      </c>
      <c r="G162" s="46">
        <v>649.41</v>
      </c>
      <c r="H162" s="46">
        <f t="shared" si="41"/>
        <v>20.085000000000001</v>
      </c>
      <c r="I162" s="41">
        <v>0</v>
      </c>
      <c r="J162" s="46">
        <f t="shared" si="43"/>
        <v>0</v>
      </c>
      <c r="K162" s="46">
        <f t="shared" si="39"/>
        <v>0</v>
      </c>
      <c r="L162" s="46">
        <f t="shared" si="40"/>
        <v>0</v>
      </c>
      <c r="M162" s="47"/>
    </row>
    <row r="163" spans="1:13" s="55" customFormat="1" ht="30" customHeight="1" x14ac:dyDescent="0.25">
      <c r="A163" s="41"/>
      <c r="B163" s="41" t="s">
        <v>234</v>
      </c>
      <c r="C163" s="41" t="s">
        <v>239</v>
      </c>
      <c r="D163" s="41" t="s">
        <v>318</v>
      </c>
      <c r="E163" s="41">
        <v>0</v>
      </c>
      <c r="F163" s="46">
        <f t="shared" si="42"/>
        <v>0</v>
      </c>
      <c r="G163" s="46">
        <f t="shared" si="38"/>
        <v>0</v>
      </c>
      <c r="H163" s="46">
        <f t="shared" si="41"/>
        <v>0</v>
      </c>
      <c r="I163" s="41">
        <v>75880</v>
      </c>
      <c r="J163" s="46">
        <v>15176.05</v>
      </c>
      <c r="K163" s="46">
        <f t="shared" si="39"/>
        <v>14720.7685</v>
      </c>
      <c r="L163" s="46">
        <f t="shared" si="40"/>
        <v>455.28149999999994</v>
      </c>
      <c r="M163" s="47"/>
    </row>
    <row r="164" spans="1:13" s="55" customFormat="1" ht="30" customHeight="1" x14ac:dyDescent="0.25">
      <c r="A164" s="41"/>
      <c r="B164" s="41" t="s">
        <v>234</v>
      </c>
      <c r="C164" s="41" t="s">
        <v>240</v>
      </c>
      <c r="D164" s="41" t="s">
        <v>318</v>
      </c>
      <c r="E164" s="41">
        <v>5257</v>
      </c>
      <c r="F164" s="46">
        <v>262.87</v>
      </c>
      <c r="G164" s="46">
        <f t="shared" si="38"/>
        <v>254.98390000000001</v>
      </c>
      <c r="H164" s="46">
        <f t="shared" si="41"/>
        <v>7.8860999999999999</v>
      </c>
      <c r="I164" s="41">
        <v>29792</v>
      </c>
      <c r="J164" s="46">
        <v>5958.33</v>
      </c>
      <c r="K164" s="46">
        <f t="shared" si="39"/>
        <v>5779.5801000000001</v>
      </c>
      <c r="L164" s="46">
        <f t="shared" si="40"/>
        <v>178.7499</v>
      </c>
      <c r="M164" s="47"/>
    </row>
    <row r="165" spans="1:13" s="55" customFormat="1" ht="30" customHeight="1" x14ac:dyDescent="0.25">
      <c r="A165" s="41"/>
      <c r="B165" s="41" t="s">
        <v>173</v>
      </c>
      <c r="C165" s="41" t="s">
        <v>174</v>
      </c>
      <c r="D165" s="41" t="s">
        <v>318</v>
      </c>
      <c r="E165" s="41">
        <v>931</v>
      </c>
      <c r="F165" s="46">
        <v>46.57</v>
      </c>
      <c r="G165" s="46">
        <f t="shared" si="38"/>
        <v>45.172899999999998</v>
      </c>
      <c r="H165" s="46">
        <f t="shared" si="41"/>
        <v>1.3971</v>
      </c>
      <c r="I165" s="41">
        <v>11634</v>
      </c>
      <c r="J165" s="46">
        <v>2326.91</v>
      </c>
      <c r="K165" s="46">
        <f t="shared" si="39"/>
        <v>2257.1026999999999</v>
      </c>
      <c r="L165" s="46">
        <f t="shared" si="40"/>
        <v>69.807299999999998</v>
      </c>
      <c r="M165" s="47"/>
    </row>
    <row r="166" spans="1:13" s="55" customFormat="1" ht="30" customHeight="1" x14ac:dyDescent="0.25">
      <c r="A166" s="41"/>
      <c r="B166" s="41" t="s">
        <v>173</v>
      </c>
      <c r="C166" s="41" t="s">
        <v>175</v>
      </c>
      <c r="D166" s="41" t="s">
        <v>318</v>
      </c>
      <c r="E166" s="41">
        <v>702</v>
      </c>
      <c r="F166" s="46">
        <f t="shared" si="42"/>
        <v>35.1</v>
      </c>
      <c r="G166" s="46">
        <f t="shared" si="38"/>
        <v>34.047000000000004</v>
      </c>
      <c r="H166" s="46">
        <f t="shared" si="41"/>
        <v>1.0529999999999999</v>
      </c>
      <c r="I166" s="41">
        <v>11991</v>
      </c>
      <c r="J166" s="46">
        <v>2398.14</v>
      </c>
      <c r="K166" s="46">
        <f t="shared" si="39"/>
        <v>2326.1958</v>
      </c>
      <c r="L166" s="46">
        <f t="shared" si="40"/>
        <v>71.944199999999995</v>
      </c>
      <c r="M166" s="47"/>
    </row>
    <row r="167" spans="1:13" s="55" customFormat="1" ht="30" customHeight="1" x14ac:dyDescent="0.25">
      <c r="A167" s="41"/>
      <c r="B167" s="41" t="s">
        <v>241</v>
      </c>
      <c r="C167" s="41" t="s">
        <v>242</v>
      </c>
      <c r="D167" s="41" t="s">
        <v>318</v>
      </c>
      <c r="E167" s="41">
        <v>0</v>
      </c>
      <c r="F167" s="46">
        <f t="shared" si="42"/>
        <v>0</v>
      </c>
      <c r="G167" s="46">
        <f t="shared" si="38"/>
        <v>0</v>
      </c>
      <c r="H167" s="46">
        <f t="shared" si="41"/>
        <v>0</v>
      </c>
      <c r="I167" s="41">
        <v>0</v>
      </c>
      <c r="J167" s="46">
        <f t="shared" si="43"/>
        <v>0</v>
      </c>
      <c r="K167" s="46">
        <f t="shared" si="39"/>
        <v>0</v>
      </c>
      <c r="L167" s="46">
        <f t="shared" si="40"/>
        <v>0</v>
      </c>
      <c r="M167" s="47"/>
    </row>
    <row r="168" spans="1:13" s="55" customFormat="1" ht="30" customHeight="1" x14ac:dyDescent="0.25">
      <c r="A168" s="41"/>
      <c r="B168" s="41" t="s">
        <v>243</v>
      </c>
      <c r="C168" s="41" t="s">
        <v>244</v>
      </c>
      <c r="D168" s="41" t="s">
        <v>318</v>
      </c>
      <c r="E168" s="41">
        <v>0</v>
      </c>
      <c r="F168" s="46">
        <f t="shared" si="42"/>
        <v>0</v>
      </c>
      <c r="G168" s="46">
        <f t="shared" si="38"/>
        <v>0</v>
      </c>
      <c r="H168" s="46">
        <f t="shared" si="41"/>
        <v>0</v>
      </c>
      <c r="I168" s="41">
        <v>0</v>
      </c>
      <c r="J168" s="46">
        <f t="shared" si="43"/>
        <v>0</v>
      </c>
      <c r="K168" s="46">
        <f t="shared" si="39"/>
        <v>0</v>
      </c>
      <c r="L168" s="46">
        <f t="shared" si="40"/>
        <v>0</v>
      </c>
      <c r="M168" s="47"/>
    </row>
    <row r="169" spans="1:13" s="55" customFormat="1" ht="30" customHeight="1" x14ac:dyDescent="0.25">
      <c r="A169" s="41"/>
      <c r="B169" s="41" t="s">
        <v>245</v>
      </c>
      <c r="C169" s="41" t="s">
        <v>246</v>
      </c>
      <c r="D169" s="41" t="s">
        <v>318</v>
      </c>
      <c r="E169" s="41">
        <v>1368</v>
      </c>
      <c r="F169" s="46">
        <f t="shared" si="42"/>
        <v>68.400000000000006</v>
      </c>
      <c r="G169" s="46">
        <f t="shared" ref="G169:G200" si="44">F169-H169</f>
        <v>66.347999999999999</v>
      </c>
      <c r="H169" s="46">
        <f t="shared" si="41"/>
        <v>2.052</v>
      </c>
      <c r="I169" s="41">
        <v>0</v>
      </c>
      <c r="J169" s="46">
        <f t="shared" si="43"/>
        <v>0</v>
      </c>
      <c r="K169" s="46">
        <f t="shared" ref="K169:K200" si="45">J169-L169</f>
        <v>0</v>
      </c>
      <c r="L169" s="46">
        <f t="shared" si="40"/>
        <v>0</v>
      </c>
      <c r="M169" s="47"/>
    </row>
    <row r="170" spans="1:13" s="55" customFormat="1" ht="30" customHeight="1" x14ac:dyDescent="0.25">
      <c r="A170" s="41"/>
      <c r="B170" s="41" t="s">
        <v>247</v>
      </c>
      <c r="C170" s="41" t="s">
        <v>248</v>
      </c>
      <c r="D170" s="41" t="s">
        <v>318</v>
      </c>
      <c r="E170" s="41">
        <v>378</v>
      </c>
      <c r="F170" s="46">
        <f t="shared" si="42"/>
        <v>18.900000000000002</v>
      </c>
      <c r="G170" s="46">
        <f t="shared" si="44"/>
        <v>18.333000000000002</v>
      </c>
      <c r="H170" s="46">
        <f t="shared" si="41"/>
        <v>0.56700000000000006</v>
      </c>
      <c r="I170" s="41">
        <v>0</v>
      </c>
      <c r="J170" s="46">
        <f t="shared" si="43"/>
        <v>0</v>
      </c>
      <c r="K170" s="46">
        <f t="shared" si="45"/>
        <v>0</v>
      </c>
      <c r="L170" s="46">
        <f t="shared" si="40"/>
        <v>0</v>
      </c>
      <c r="M170" s="47"/>
    </row>
    <row r="171" spans="1:13" s="55" customFormat="1" ht="30" customHeight="1" x14ac:dyDescent="0.25">
      <c r="A171" s="41"/>
      <c r="B171" s="41" t="s">
        <v>247</v>
      </c>
      <c r="C171" s="41" t="s">
        <v>249</v>
      </c>
      <c r="D171" s="41" t="s">
        <v>318</v>
      </c>
      <c r="E171" s="41">
        <v>25801</v>
      </c>
      <c r="F171" s="46">
        <f t="shared" si="42"/>
        <v>1290.0500000000002</v>
      </c>
      <c r="G171" s="46">
        <f t="shared" si="44"/>
        <v>1251.3485000000003</v>
      </c>
      <c r="H171" s="46">
        <f t="shared" si="41"/>
        <v>38.701500000000003</v>
      </c>
      <c r="I171" s="41">
        <v>0</v>
      </c>
      <c r="J171" s="46">
        <f t="shared" si="43"/>
        <v>0</v>
      </c>
      <c r="K171" s="46">
        <f t="shared" si="45"/>
        <v>0</v>
      </c>
      <c r="L171" s="46">
        <f t="shared" si="40"/>
        <v>0</v>
      </c>
      <c r="M171" s="47"/>
    </row>
    <row r="172" spans="1:13" s="55" customFormat="1" ht="30" customHeight="1" x14ac:dyDescent="0.25">
      <c r="A172" s="41"/>
      <c r="B172" s="41" t="s">
        <v>250</v>
      </c>
      <c r="C172" s="41" t="s">
        <v>251</v>
      </c>
      <c r="D172" s="41" t="s">
        <v>318</v>
      </c>
      <c r="E172" s="41">
        <v>8497</v>
      </c>
      <c r="F172" s="46">
        <f t="shared" si="42"/>
        <v>424.85</v>
      </c>
      <c r="G172" s="46">
        <f t="shared" si="44"/>
        <v>412.10450000000003</v>
      </c>
      <c r="H172" s="46">
        <f t="shared" si="41"/>
        <v>12.7455</v>
      </c>
      <c r="I172" s="41">
        <v>0</v>
      </c>
      <c r="J172" s="46">
        <f t="shared" si="43"/>
        <v>0</v>
      </c>
      <c r="K172" s="46">
        <f t="shared" si="45"/>
        <v>0</v>
      </c>
      <c r="L172" s="46">
        <f t="shared" si="40"/>
        <v>0</v>
      </c>
      <c r="M172" s="47"/>
    </row>
    <row r="173" spans="1:13" s="55" customFormat="1" ht="30" customHeight="1" x14ac:dyDescent="0.25">
      <c r="A173" s="41"/>
      <c r="B173" s="41" t="s">
        <v>356</v>
      </c>
      <c r="C173" s="41" t="s">
        <v>351</v>
      </c>
      <c r="D173" s="41" t="s">
        <v>318</v>
      </c>
      <c r="E173" s="41">
        <v>0</v>
      </c>
      <c r="F173" s="46">
        <f t="shared" si="42"/>
        <v>0</v>
      </c>
      <c r="G173" s="46">
        <f t="shared" si="44"/>
        <v>0</v>
      </c>
      <c r="H173" s="46">
        <f t="shared" si="41"/>
        <v>0</v>
      </c>
      <c r="I173" s="41">
        <v>0</v>
      </c>
      <c r="J173" s="46">
        <f t="shared" si="43"/>
        <v>0</v>
      </c>
      <c r="K173" s="46">
        <f t="shared" si="45"/>
        <v>0</v>
      </c>
      <c r="L173" s="46">
        <f t="shared" si="40"/>
        <v>0</v>
      </c>
      <c r="M173" s="47"/>
    </row>
    <row r="174" spans="1:13" s="55" customFormat="1" ht="30" customHeight="1" x14ac:dyDescent="0.25">
      <c r="A174" s="41"/>
      <c r="B174" s="41" t="s">
        <v>252</v>
      </c>
      <c r="C174" s="41" t="s">
        <v>253</v>
      </c>
      <c r="D174" s="41" t="s">
        <v>318</v>
      </c>
      <c r="E174" s="41">
        <v>474</v>
      </c>
      <c r="F174" s="46">
        <f t="shared" si="42"/>
        <v>23.700000000000003</v>
      </c>
      <c r="G174" s="46">
        <f t="shared" si="44"/>
        <v>23.700000000000003</v>
      </c>
      <c r="H174" s="57">
        <v>0</v>
      </c>
      <c r="I174" s="41">
        <v>0</v>
      </c>
      <c r="J174" s="46">
        <f t="shared" si="43"/>
        <v>0</v>
      </c>
      <c r="K174" s="46">
        <f t="shared" si="45"/>
        <v>0</v>
      </c>
      <c r="L174" s="46">
        <f t="shared" si="40"/>
        <v>0</v>
      </c>
      <c r="M174" s="61"/>
    </row>
    <row r="175" spans="1:13" s="55" customFormat="1" ht="30" customHeight="1" x14ac:dyDescent="0.25">
      <c r="A175" s="41"/>
      <c r="B175" s="41" t="s">
        <v>252</v>
      </c>
      <c r="C175" s="41" t="s">
        <v>254</v>
      </c>
      <c r="D175" s="41" t="s">
        <v>318</v>
      </c>
      <c r="E175" s="41">
        <v>0</v>
      </c>
      <c r="F175" s="46">
        <f t="shared" si="42"/>
        <v>0</v>
      </c>
      <c r="G175" s="46">
        <f t="shared" si="44"/>
        <v>0</v>
      </c>
      <c r="H175" s="57">
        <f>F175*$H$4</f>
        <v>0</v>
      </c>
      <c r="I175" s="41">
        <v>0</v>
      </c>
      <c r="J175" s="46">
        <f t="shared" si="43"/>
        <v>0</v>
      </c>
      <c r="K175" s="46">
        <f t="shared" si="45"/>
        <v>0</v>
      </c>
      <c r="L175" s="46">
        <f t="shared" si="40"/>
        <v>0</v>
      </c>
      <c r="M175" s="61"/>
    </row>
    <row r="176" spans="1:13" s="55" customFormat="1" ht="30" customHeight="1" x14ac:dyDescent="0.25">
      <c r="A176" s="41"/>
      <c r="B176" s="41" t="s">
        <v>252</v>
      </c>
      <c r="C176" s="41" t="s">
        <v>255</v>
      </c>
      <c r="D176" s="41" t="s">
        <v>318</v>
      </c>
      <c r="E176" s="41">
        <v>348</v>
      </c>
      <c r="F176" s="46">
        <f t="shared" si="42"/>
        <v>17.400000000000002</v>
      </c>
      <c r="G176" s="46">
        <f t="shared" si="44"/>
        <v>17.400000000000002</v>
      </c>
      <c r="H176" s="57">
        <v>0</v>
      </c>
      <c r="I176" s="41">
        <v>0</v>
      </c>
      <c r="J176" s="46">
        <f t="shared" si="43"/>
        <v>0</v>
      </c>
      <c r="K176" s="46">
        <f t="shared" si="45"/>
        <v>0</v>
      </c>
      <c r="L176" s="46">
        <f t="shared" si="40"/>
        <v>0</v>
      </c>
      <c r="M176" s="61"/>
    </row>
    <row r="177" spans="1:13" s="55" customFormat="1" ht="30" customHeight="1" x14ac:dyDescent="0.25">
      <c r="A177" s="41"/>
      <c r="B177" s="41" t="s">
        <v>256</v>
      </c>
      <c r="C177" s="41" t="s">
        <v>257</v>
      </c>
      <c r="D177" s="41" t="s">
        <v>318</v>
      </c>
      <c r="E177" s="41">
        <v>723</v>
      </c>
      <c r="F177" s="46">
        <f t="shared" si="42"/>
        <v>36.15</v>
      </c>
      <c r="G177" s="46">
        <f t="shared" si="44"/>
        <v>35.0655</v>
      </c>
      <c r="H177" s="46">
        <f>F177*$H$4</f>
        <v>1.0845</v>
      </c>
      <c r="I177" s="41">
        <v>0</v>
      </c>
      <c r="J177" s="46">
        <f t="shared" si="43"/>
        <v>0</v>
      </c>
      <c r="K177" s="46">
        <f t="shared" si="45"/>
        <v>0</v>
      </c>
      <c r="L177" s="46">
        <f t="shared" si="40"/>
        <v>0</v>
      </c>
      <c r="M177" s="47"/>
    </row>
    <row r="178" spans="1:13" s="55" customFormat="1" ht="30" customHeight="1" x14ac:dyDescent="0.25">
      <c r="A178" s="41"/>
      <c r="B178" s="41" t="s">
        <v>256</v>
      </c>
      <c r="C178" s="41" t="s">
        <v>258</v>
      </c>
      <c r="D178" s="41" t="s">
        <v>318</v>
      </c>
      <c r="E178" s="41">
        <v>1435</v>
      </c>
      <c r="F178" s="46">
        <f t="shared" si="42"/>
        <v>71.75</v>
      </c>
      <c r="G178" s="46">
        <f t="shared" si="44"/>
        <v>69.597499999999997</v>
      </c>
      <c r="H178" s="46">
        <f>F178*$H$4</f>
        <v>2.1524999999999999</v>
      </c>
      <c r="I178" s="41">
        <v>0</v>
      </c>
      <c r="J178" s="46">
        <f t="shared" si="43"/>
        <v>0</v>
      </c>
      <c r="K178" s="46">
        <f t="shared" si="45"/>
        <v>0</v>
      </c>
      <c r="L178" s="46">
        <f t="shared" si="40"/>
        <v>0</v>
      </c>
      <c r="M178" s="47"/>
    </row>
    <row r="179" spans="1:13" s="55" customFormat="1" ht="30" customHeight="1" x14ac:dyDescent="0.25">
      <c r="A179" s="41"/>
      <c r="B179" s="41" t="s">
        <v>256</v>
      </c>
      <c r="C179" s="41" t="s">
        <v>259</v>
      </c>
      <c r="D179" s="41" t="s">
        <v>318</v>
      </c>
      <c r="E179" s="41">
        <v>3466</v>
      </c>
      <c r="F179" s="46">
        <f t="shared" si="42"/>
        <v>173.3</v>
      </c>
      <c r="G179" s="46">
        <f t="shared" si="44"/>
        <v>168.101</v>
      </c>
      <c r="H179" s="46">
        <f>F179*$H$4</f>
        <v>5.1989999999999998</v>
      </c>
      <c r="I179" s="41">
        <v>0</v>
      </c>
      <c r="J179" s="46">
        <f t="shared" si="43"/>
        <v>0</v>
      </c>
      <c r="K179" s="46">
        <f t="shared" si="45"/>
        <v>0</v>
      </c>
      <c r="L179" s="46">
        <f t="shared" si="40"/>
        <v>0</v>
      </c>
      <c r="M179" s="47"/>
    </row>
    <row r="180" spans="1:13" s="55" customFormat="1" ht="30" customHeight="1" x14ac:dyDescent="0.25">
      <c r="A180" s="41"/>
      <c r="B180" s="41" t="s">
        <v>256</v>
      </c>
      <c r="C180" s="41" t="s">
        <v>260</v>
      </c>
      <c r="D180" s="41" t="s">
        <v>318</v>
      </c>
      <c r="E180" s="41">
        <v>956</v>
      </c>
      <c r="F180" s="46">
        <f t="shared" si="42"/>
        <v>47.800000000000004</v>
      </c>
      <c r="G180" s="46">
        <f t="shared" si="44"/>
        <v>46.366000000000007</v>
      </c>
      <c r="H180" s="46">
        <f>F180*$H$4</f>
        <v>1.4340000000000002</v>
      </c>
      <c r="I180" s="41">
        <v>0</v>
      </c>
      <c r="J180" s="46">
        <f t="shared" si="43"/>
        <v>0</v>
      </c>
      <c r="K180" s="46">
        <f t="shared" si="45"/>
        <v>0</v>
      </c>
      <c r="L180" s="46">
        <f t="shared" si="40"/>
        <v>0</v>
      </c>
      <c r="M180" s="47"/>
    </row>
    <row r="181" spans="1:13" s="55" customFormat="1" ht="30" customHeight="1" x14ac:dyDescent="0.25">
      <c r="A181" s="41"/>
      <c r="B181" s="41" t="s">
        <v>261</v>
      </c>
      <c r="C181" s="41" t="s">
        <v>262</v>
      </c>
      <c r="D181" s="41" t="s">
        <v>318</v>
      </c>
      <c r="E181" s="41">
        <v>30410</v>
      </c>
      <c r="F181" s="46">
        <f t="shared" si="42"/>
        <v>1520.5</v>
      </c>
      <c r="G181" s="46">
        <f t="shared" si="44"/>
        <v>1474.9</v>
      </c>
      <c r="H181" s="46">
        <v>45.6</v>
      </c>
      <c r="I181" s="41">
        <v>0</v>
      </c>
      <c r="J181" s="46">
        <f t="shared" si="43"/>
        <v>0</v>
      </c>
      <c r="K181" s="46">
        <f t="shared" si="45"/>
        <v>0</v>
      </c>
      <c r="L181" s="46">
        <f t="shared" si="40"/>
        <v>0</v>
      </c>
      <c r="M181" s="47"/>
    </row>
    <row r="182" spans="1:13" s="55" customFormat="1" ht="30" customHeight="1" x14ac:dyDescent="0.25">
      <c r="A182" s="41" t="s">
        <v>263</v>
      </c>
      <c r="B182" s="41" t="s">
        <v>264</v>
      </c>
      <c r="C182" s="41" t="s">
        <v>265</v>
      </c>
      <c r="D182" s="41" t="s">
        <v>318</v>
      </c>
      <c r="E182" s="41">
        <v>17417</v>
      </c>
      <c r="F182" s="46">
        <f t="shared" si="42"/>
        <v>870.85</v>
      </c>
      <c r="G182" s="46">
        <f t="shared" si="44"/>
        <v>844.72450000000003</v>
      </c>
      <c r="H182" s="46">
        <f>F182*$H$4</f>
        <v>26.125499999999999</v>
      </c>
      <c r="I182" s="41">
        <v>0</v>
      </c>
      <c r="J182" s="46">
        <f t="shared" si="43"/>
        <v>0</v>
      </c>
      <c r="K182" s="46">
        <f t="shared" si="45"/>
        <v>0</v>
      </c>
      <c r="L182" s="46">
        <f t="shared" si="40"/>
        <v>0</v>
      </c>
      <c r="M182" s="47"/>
    </row>
    <row r="183" spans="1:13" s="55" customFormat="1" ht="30" customHeight="1" x14ac:dyDescent="0.25">
      <c r="A183" s="42"/>
      <c r="B183" s="41" t="s">
        <v>266</v>
      </c>
      <c r="C183" s="41" t="s">
        <v>267</v>
      </c>
      <c r="D183" s="41" t="s">
        <v>318</v>
      </c>
      <c r="E183" s="41">
        <v>5396</v>
      </c>
      <c r="F183" s="46">
        <v>0</v>
      </c>
      <c r="G183" s="46">
        <f t="shared" si="44"/>
        <v>0</v>
      </c>
      <c r="H183" s="46">
        <f>F183*$H$4</f>
        <v>0</v>
      </c>
      <c r="I183" s="41">
        <v>448787</v>
      </c>
      <c r="J183" s="46">
        <v>0</v>
      </c>
      <c r="K183" s="46">
        <f t="shared" si="45"/>
        <v>0</v>
      </c>
      <c r="L183" s="46">
        <f t="shared" si="40"/>
        <v>0</v>
      </c>
      <c r="M183" s="47" t="s">
        <v>344</v>
      </c>
    </row>
    <row r="184" spans="1:13" s="55" customFormat="1" ht="30" customHeight="1" x14ac:dyDescent="0.25">
      <c r="A184" s="41"/>
      <c r="B184" s="41" t="s">
        <v>271</v>
      </c>
      <c r="C184" s="41" t="s">
        <v>272</v>
      </c>
      <c r="D184" s="41" t="s">
        <v>318</v>
      </c>
      <c r="E184" s="41">
        <v>8735</v>
      </c>
      <c r="F184" s="46">
        <f t="shared" ref="F184:F212" si="46">E184*$F$4</f>
        <v>436.75</v>
      </c>
      <c r="G184" s="46">
        <f t="shared" si="44"/>
        <v>423.64749999999998</v>
      </c>
      <c r="H184" s="46">
        <f>F184*$H$4</f>
        <v>13.102499999999999</v>
      </c>
      <c r="I184" s="41">
        <v>0</v>
      </c>
      <c r="J184" s="46">
        <f t="shared" ref="J184:J213" si="47">I184*$J$4</f>
        <v>0</v>
      </c>
      <c r="K184" s="46">
        <f t="shared" si="45"/>
        <v>0</v>
      </c>
      <c r="L184" s="46">
        <f t="shared" si="40"/>
        <v>0</v>
      </c>
      <c r="M184" s="47"/>
    </row>
    <row r="185" spans="1:13" s="55" customFormat="1" ht="30" customHeight="1" x14ac:dyDescent="0.25">
      <c r="A185" s="41"/>
      <c r="B185" s="41" t="s">
        <v>271</v>
      </c>
      <c r="C185" s="41" t="s">
        <v>273</v>
      </c>
      <c r="D185" s="41" t="s">
        <v>318</v>
      </c>
      <c r="E185" s="41">
        <v>1581</v>
      </c>
      <c r="F185" s="46">
        <f t="shared" si="46"/>
        <v>79.050000000000011</v>
      </c>
      <c r="G185" s="46">
        <f t="shared" si="44"/>
        <v>76.678500000000014</v>
      </c>
      <c r="H185" s="46">
        <f>F185*$H$4</f>
        <v>2.3715000000000002</v>
      </c>
      <c r="I185" s="41">
        <v>0</v>
      </c>
      <c r="J185" s="46">
        <f t="shared" si="47"/>
        <v>0</v>
      </c>
      <c r="K185" s="46">
        <f t="shared" si="45"/>
        <v>0</v>
      </c>
      <c r="L185" s="46">
        <f t="shared" ref="L185:L213" si="48">J185*$L$4</f>
        <v>0</v>
      </c>
      <c r="M185" s="47"/>
    </row>
    <row r="186" spans="1:13" s="55" customFormat="1" ht="30" customHeight="1" x14ac:dyDescent="0.25">
      <c r="A186" s="41"/>
      <c r="B186" s="41" t="s">
        <v>274</v>
      </c>
      <c r="C186" s="41" t="s">
        <v>275</v>
      </c>
      <c r="D186" s="41" t="s">
        <v>318</v>
      </c>
      <c r="E186" s="41">
        <v>120</v>
      </c>
      <c r="F186" s="46">
        <f t="shared" si="46"/>
        <v>6</v>
      </c>
      <c r="G186" s="46">
        <f t="shared" si="44"/>
        <v>6</v>
      </c>
      <c r="H186" s="57">
        <v>0</v>
      </c>
      <c r="I186" s="41">
        <v>0</v>
      </c>
      <c r="J186" s="46">
        <f t="shared" si="47"/>
        <v>0</v>
      </c>
      <c r="K186" s="46">
        <f t="shared" si="45"/>
        <v>0</v>
      </c>
      <c r="L186" s="46">
        <f t="shared" si="48"/>
        <v>0</v>
      </c>
      <c r="M186" s="61"/>
    </row>
    <row r="187" spans="1:13" s="55" customFormat="1" ht="30" customHeight="1" x14ac:dyDescent="0.25">
      <c r="A187" s="41"/>
      <c r="B187" s="41" t="s">
        <v>276</v>
      </c>
      <c r="C187" s="41" t="s">
        <v>277</v>
      </c>
      <c r="D187" s="41" t="s">
        <v>318</v>
      </c>
      <c r="E187" s="41">
        <v>0</v>
      </c>
      <c r="F187" s="46">
        <f t="shared" si="46"/>
        <v>0</v>
      </c>
      <c r="G187" s="46">
        <f t="shared" si="44"/>
        <v>0</v>
      </c>
      <c r="H187" s="46">
        <f t="shared" ref="H187:H211" si="49">F187*$H$4</f>
        <v>0</v>
      </c>
      <c r="I187" s="41">
        <v>0</v>
      </c>
      <c r="J187" s="46">
        <f t="shared" si="47"/>
        <v>0</v>
      </c>
      <c r="K187" s="46">
        <f t="shared" si="45"/>
        <v>0</v>
      </c>
      <c r="L187" s="46">
        <f t="shared" si="48"/>
        <v>0</v>
      </c>
      <c r="M187" s="47"/>
    </row>
    <row r="188" spans="1:13" s="55" customFormat="1" ht="30" customHeight="1" x14ac:dyDescent="0.25">
      <c r="A188" s="41"/>
      <c r="B188" s="41" t="s">
        <v>276</v>
      </c>
      <c r="C188" s="41" t="s">
        <v>278</v>
      </c>
      <c r="D188" s="41" t="s">
        <v>318</v>
      </c>
      <c r="E188" s="41">
        <v>0</v>
      </c>
      <c r="F188" s="46">
        <f t="shared" si="46"/>
        <v>0</v>
      </c>
      <c r="G188" s="46">
        <f t="shared" si="44"/>
        <v>0</v>
      </c>
      <c r="H188" s="46">
        <f t="shared" si="49"/>
        <v>0</v>
      </c>
      <c r="I188" s="41">
        <v>0</v>
      </c>
      <c r="J188" s="46">
        <f t="shared" si="47"/>
        <v>0</v>
      </c>
      <c r="K188" s="46">
        <f t="shared" si="45"/>
        <v>0</v>
      </c>
      <c r="L188" s="46">
        <f t="shared" si="48"/>
        <v>0</v>
      </c>
      <c r="M188" s="47"/>
    </row>
    <row r="189" spans="1:13" s="55" customFormat="1" ht="30" customHeight="1" x14ac:dyDescent="0.25">
      <c r="A189" s="41"/>
      <c r="B189" s="41" t="s">
        <v>279</v>
      </c>
      <c r="C189" s="41" t="s">
        <v>280</v>
      </c>
      <c r="D189" s="41" t="s">
        <v>318</v>
      </c>
      <c r="E189" s="41">
        <v>13447</v>
      </c>
      <c r="F189" s="46">
        <f t="shared" si="46"/>
        <v>672.35</v>
      </c>
      <c r="G189" s="46">
        <f t="shared" si="44"/>
        <v>652.17950000000008</v>
      </c>
      <c r="H189" s="46">
        <f t="shared" si="49"/>
        <v>20.170500000000001</v>
      </c>
      <c r="I189" s="41">
        <v>0</v>
      </c>
      <c r="J189" s="46">
        <f t="shared" si="47"/>
        <v>0</v>
      </c>
      <c r="K189" s="46">
        <f t="shared" si="45"/>
        <v>0</v>
      </c>
      <c r="L189" s="46">
        <f t="shared" si="48"/>
        <v>0</v>
      </c>
      <c r="M189" s="47"/>
    </row>
    <row r="190" spans="1:13" s="55" customFormat="1" ht="30" customHeight="1" x14ac:dyDescent="0.25">
      <c r="A190" s="41"/>
      <c r="B190" s="41" t="s">
        <v>279</v>
      </c>
      <c r="C190" s="41" t="s">
        <v>281</v>
      </c>
      <c r="D190" s="41" t="s">
        <v>318</v>
      </c>
      <c r="E190" s="41">
        <v>5033</v>
      </c>
      <c r="F190" s="46">
        <f t="shared" si="46"/>
        <v>251.65</v>
      </c>
      <c r="G190" s="46">
        <f t="shared" si="44"/>
        <v>244.10050000000001</v>
      </c>
      <c r="H190" s="46">
        <f t="shared" si="49"/>
        <v>7.5495000000000001</v>
      </c>
      <c r="I190" s="41">
        <v>0</v>
      </c>
      <c r="J190" s="46">
        <f t="shared" si="47"/>
        <v>0</v>
      </c>
      <c r="K190" s="46">
        <f t="shared" si="45"/>
        <v>0</v>
      </c>
      <c r="L190" s="46">
        <f t="shared" si="48"/>
        <v>0</v>
      </c>
      <c r="M190" s="47"/>
    </row>
    <row r="191" spans="1:13" s="55" customFormat="1" ht="30" customHeight="1" x14ac:dyDescent="0.25">
      <c r="A191" s="41"/>
      <c r="B191" s="41" t="s">
        <v>338</v>
      </c>
      <c r="C191" s="41" t="s">
        <v>144</v>
      </c>
      <c r="D191" s="41" t="s">
        <v>318</v>
      </c>
      <c r="E191" s="41">
        <v>4741</v>
      </c>
      <c r="F191" s="46">
        <f t="shared" si="46"/>
        <v>237.05</v>
      </c>
      <c r="G191" s="46">
        <f t="shared" si="44"/>
        <v>229.9385</v>
      </c>
      <c r="H191" s="46">
        <f t="shared" si="49"/>
        <v>7.1115000000000004</v>
      </c>
      <c r="I191" s="41">
        <v>0</v>
      </c>
      <c r="J191" s="46">
        <f t="shared" si="47"/>
        <v>0</v>
      </c>
      <c r="K191" s="46">
        <f t="shared" si="45"/>
        <v>0</v>
      </c>
      <c r="L191" s="46">
        <f t="shared" si="48"/>
        <v>0</v>
      </c>
      <c r="M191" s="47"/>
    </row>
    <row r="192" spans="1:13" s="55" customFormat="1" ht="30" customHeight="1" x14ac:dyDescent="0.25">
      <c r="A192" s="41"/>
      <c r="B192" s="41" t="s">
        <v>338</v>
      </c>
      <c r="C192" s="41" t="s">
        <v>145</v>
      </c>
      <c r="D192" s="41" t="s">
        <v>318</v>
      </c>
      <c r="E192" s="41">
        <v>11987</v>
      </c>
      <c r="F192" s="46">
        <f t="shared" si="46"/>
        <v>599.35</v>
      </c>
      <c r="G192" s="46">
        <f t="shared" si="44"/>
        <v>581.36950000000002</v>
      </c>
      <c r="H192" s="46">
        <f t="shared" si="49"/>
        <v>17.980499999999999</v>
      </c>
      <c r="I192" s="41">
        <v>0</v>
      </c>
      <c r="J192" s="46">
        <f t="shared" si="47"/>
        <v>0</v>
      </c>
      <c r="K192" s="46">
        <f t="shared" si="45"/>
        <v>0</v>
      </c>
      <c r="L192" s="46">
        <f t="shared" si="48"/>
        <v>0</v>
      </c>
      <c r="M192" s="47"/>
    </row>
    <row r="193" spans="1:13" s="55" customFormat="1" ht="30" customHeight="1" x14ac:dyDescent="0.25">
      <c r="A193" s="41"/>
      <c r="B193" s="41" t="s">
        <v>282</v>
      </c>
      <c r="C193" s="41" t="s">
        <v>283</v>
      </c>
      <c r="D193" s="41" t="s">
        <v>318</v>
      </c>
      <c r="E193" s="41">
        <v>2933</v>
      </c>
      <c r="F193" s="46">
        <f t="shared" si="46"/>
        <v>146.65</v>
      </c>
      <c r="G193" s="46">
        <f t="shared" si="44"/>
        <v>142.25050000000002</v>
      </c>
      <c r="H193" s="46">
        <f t="shared" si="49"/>
        <v>4.3994999999999997</v>
      </c>
      <c r="I193" s="41">
        <v>0</v>
      </c>
      <c r="J193" s="46">
        <f t="shared" si="47"/>
        <v>0</v>
      </c>
      <c r="K193" s="46">
        <f t="shared" si="45"/>
        <v>0</v>
      </c>
      <c r="L193" s="46">
        <f t="shared" si="48"/>
        <v>0</v>
      </c>
      <c r="M193" s="47"/>
    </row>
    <row r="194" spans="1:13" s="55" customFormat="1" ht="30" customHeight="1" x14ac:dyDescent="0.25">
      <c r="A194" s="41"/>
      <c r="B194" s="41" t="s">
        <v>136</v>
      </c>
      <c r="C194" s="41" t="s">
        <v>137</v>
      </c>
      <c r="D194" s="41" t="s">
        <v>318</v>
      </c>
      <c r="E194" s="41">
        <v>5520</v>
      </c>
      <c r="F194" s="46">
        <f t="shared" si="46"/>
        <v>276</v>
      </c>
      <c r="G194" s="46">
        <f t="shared" si="44"/>
        <v>267.72000000000003</v>
      </c>
      <c r="H194" s="46">
        <f t="shared" si="49"/>
        <v>8.2799999999999994</v>
      </c>
      <c r="I194" s="41">
        <v>0</v>
      </c>
      <c r="J194" s="46">
        <f t="shared" si="47"/>
        <v>0</v>
      </c>
      <c r="K194" s="46">
        <f t="shared" si="45"/>
        <v>0</v>
      </c>
      <c r="L194" s="46">
        <f t="shared" si="48"/>
        <v>0</v>
      </c>
      <c r="M194" s="47"/>
    </row>
    <row r="195" spans="1:13" s="55" customFormat="1" ht="30" customHeight="1" x14ac:dyDescent="0.25">
      <c r="A195" s="41" t="s">
        <v>138</v>
      </c>
      <c r="B195" s="41" t="s">
        <v>286</v>
      </c>
      <c r="C195" s="41" t="s">
        <v>287</v>
      </c>
      <c r="D195" s="41" t="s">
        <v>318</v>
      </c>
      <c r="E195" s="41">
        <v>1037</v>
      </c>
      <c r="F195" s="46">
        <f t="shared" si="46"/>
        <v>51.85</v>
      </c>
      <c r="G195" s="46">
        <f t="shared" si="44"/>
        <v>50.294499999999999</v>
      </c>
      <c r="H195" s="46">
        <f t="shared" si="49"/>
        <v>1.5554999999999999</v>
      </c>
      <c r="I195" s="41">
        <v>154325</v>
      </c>
      <c r="J195" s="46">
        <f t="shared" si="47"/>
        <v>30865</v>
      </c>
      <c r="K195" s="46">
        <f t="shared" si="45"/>
        <v>29939.05</v>
      </c>
      <c r="L195" s="46">
        <f t="shared" si="48"/>
        <v>925.94999999999993</v>
      </c>
      <c r="M195" s="47"/>
    </row>
    <row r="196" spans="1:13" s="55" customFormat="1" ht="30" customHeight="1" x14ac:dyDescent="0.25">
      <c r="A196" s="41" t="s">
        <v>138</v>
      </c>
      <c r="B196" s="41" t="s">
        <v>286</v>
      </c>
      <c r="C196" s="41" t="s">
        <v>288</v>
      </c>
      <c r="D196" s="41" t="s">
        <v>318</v>
      </c>
      <c r="E196" s="41">
        <v>1152</v>
      </c>
      <c r="F196" s="46">
        <f t="shared" si="46"/>
        <v>57.6</v>
      </c>
      <c r="G196" s="46">
        <f t="shared" si="44"/>
        <v>55.872</v>
      </c>
      <c r="H196" s="46">
        <f t="shared" si="49"/>
        <v>1.728</v>
      </c>
      <c r="I196" s="41">
        <v>171479</v>
      </c>
      <c r="J196" s="46">
        <f t="shared" si="47"/>
        <v>34295.800000000003</v>
      </c>
      <c r="K196" s="46">
        <f t="shared" si="45"/>
        <v>33266.925999999999</v>
      </c>
      <c r="L196" s="46">
        <f t="shared" si="48"/>
        <v>1028.874</v>
      </c>
      <c r="M196" s="47"/>
    </row>
    <row r="197" spans="1:13" s="55" customFormat="1" ht="30" customHeight="1" x14ac:dyDescent="0.25">
      <c r="A197" s="41" t="s">
        <v>138</v>
      </c>
      <c r="B197" s="41" t="s">
        <v>286</v>
      </c>
      <c r="C197" s="41" t="s">
        <v>289</v>
      </c>
      <c r="D197" s="41" t="s">
        <v>318</v>
      </c>
      <c r="E197" s="41">
        <v>286</v>
      </c>
      <c r="F197" s="46">
        <f t="shared" si="46"/>
        <v>14.3</v>
      </c>
      <c r="G197" s="46">
        <f t="shared" si="44"/>
        <v>13.871</v>
      </c>
      <c r="H197" s="46">
        <f t="shared" si="49"/>
        <v>0.42899999999999999</v>
      </c>
      <c r="I197" s="41">
        <v>42494</v>
      </c>
      <c r="J197" s="46">
        <f t="shared" si="47"/>
        <v>8498.8000000000011</v>
      </c>
      <c r="K197" s="46">
        <f t="shared" si="45"/>
        <v>8243.8360000000011</v>
      </c>
      <c r="L197" s="46">
        <f t="shared" si="48"/>
        <v>254.96400000000003</v>
      </c>
      <c r="M197" s="47"/>
    </row>
    <row r="198" spans="1:13" s="55" customFormat="1" ht="30" customHeight="1" x14ac:dyDescent="0.25">
      <c r="A198" s="42"/>
      <c r="B198" s="41" t="s">
        <v>290</v>
      </c>
      <c r="C198" s="41" t="s">
        <v>291</v>
      </c>
      <c r="D198" s="41" t="s">
        <v>318</v>
      </c>
      <c r="E198" s="41">
        <v>4419</v>
      </c>
      <c r="F198" s="46">
        <f t="shared" si="46"/>
        <v>220.95000000000002</v>
      </c>
      <c r="G198" s="46">
        <f t="shared" si="44"/>
        <v>220.95000000000002</v>
      </c>
      <c r="H198" s="57">
        <v>0</v>
      </c>
      <c r="I198" s="41">
        <v>0</v>
      </c>
      <c r="J198" s="46">
        <f t="shared" si="47"/>
        <v>0</v>
      </c>
      <c r="K198" s="46">
        <f t="shared" si="45"/>
        <v>0</v>
      </c>
      <c r="L198" s="46">
        <f t="shared" si="48"/>
        <v>0</v>
      </c>
      <c r="M198" s="47"/>
    </row>
    <row r="199" spans="1:13" s="55" customFormat="1" ht="30" customHeight="1" x14ac:dyDescent="0.25">
      <c r="A199" s="41"/>
      <c r="B199" s="41" t="s">
        <v>290</v>
      </c>
      <c r="C199" s="41" t="s">
        <v>292</v>
      </c>
      <c r="D199" s="41" t="s">
        <v>318</v>
      </c>
      <c r="E199" s="41">
        <v>5421</v>
      </c>
      <c r="F199" s="46">
        <f t="shared" si="46"/>
        <v>271.05</v>
      </c>
      <c r="G199" s="46">
        <f t="shared" si="44"/>
        <v>271.05</v>
      </c>
      <c r="H199" s="57">
        <v>0</v>
      </c>
      <c r="I199" s="41">
        <v>0</v>
      </c>
      <c r="J199" s="46">
        <f t="shared" si="47"/>
        <v>0</v>
      </c>
      <c r="K199" s="46">
        <f t="shared" si="45"/>
        <v>0</v>
      </c>
      <c r="L199" s="46">
        <f t="shared" si="48"/>
        <v>0</v>
      </c>
      <c r="M199" s="47"/>
    </row>
    <row r="200" spans="1:13" s="55" customFormat="1" ht="30" customHeight="1" x14ac:dyDescent="0.25">
      <c r="A200" s="41"/>
      <c r="B200" s="41" t="s">
        <v>290</v>
      </c>
      <c r="C200" s="41" t="s">
        <v>293</v>
      </c>
      <c r="D200" s="41" t="s">
        <v>318</v>
      </c>
      <c r="E200" s="41">
        <v>16377</v>
      </c>
      <c r="F200" s="46">
        <f t="shared" si="46"/>
        <v>818.85</v>
      </c>
      <c r="G200" s="46">
        <f t="shared" si="44"/>
        <v>818.85</v>
      </c>
      <c r="H200" s="57">
        <v>0</v>
      </c>
      <c r="I200" s="41">
        <v>0</v>
      </c>
      <c r="J200" s="46">
        <f t="shared" si="47"/>
        <v>0</v>
      </c>
      <c r="K200" s="46">
        <f t="shared" si="45"/>
        <v>0</v>
      </c>
      <c r="L200" s="46">
        <f t="shared" si="48"/>
        <v>0</v>
      </c>
      <c r="M200" s="47"/>
    </row>
    <row r="201" spans="1:13" s="55" customFormat="1" ht="30" customHeight="1" x14ac:dyDescent="0.25">
      <c r="A201" s="41"/>
      <c r="B201" s="41" t="s">
        <v>294</v>
      </c>
      <c r="C201" s="41" t="s">
        <v>295</v>
      </c>
      <c r="D201" s="41" t="s">
        <v>318</v>
      </c>
      <c r="E201" s="41">
        <v>58591</v>
      </c>
      <c r="F201" s="46">
        <f t="shared" si="46"/>
        <v>2929.55</v>
      </c>
      <c r="G201" s="46">
        <f t="shared" ref="G201:G213" si="50">F201-H201</f>
        <v>2841.6635000000001</v>
      </c>
      <c r="H201" s="46">
        <f t="shared" si="49"/>
        <v>87.886499999999998</v>
      </c>
      <c r="I201" s="41">
        <v>16054</v>
      </c>
      <c r="J201" s="46">
        <f t="shared" si="47"/>
        <v>3210.8</v>
      </c>
      <c r="K201" s="46">
        <f t="shared" ref="K201:K213" si="51">J201-L201</f>
        <v>3114.4760000000001</v>
      </c>
      <c r="L201" s="46">
        <f t="shared" si="48"/>
        <v>96.323999999999998</v>
      </c>
      <c r="M201" s="47"/>
    </row>
    <row r="202" spans="1:13" s="55" customFormat="1" ht="30" customHeight="1" x14ac:dyDescent="0.25">
      <c r="A202" s="41"/>
      <c r="B202" s="41" t="s">
        <v>294</v>
      </c>
      <c r="C202" s="41" t="s">
        <v>296</v>
      </c>
      <c r="D202" s="41" t="s">
        <v>318</v>
      </c>
      <c r="E202" s="41">
        <v>2863</v>
      </c>
      <c r="F202" s="46">
        <f t="shared" si="46"/>
        <v>143.15</v>
      </c>
      <c r="G202" s="46">
        <f t="shared" si="50"/>
        <v>138.85550000000001</v>
      </c>
      <c r="H202" s="46">
        <f t="shared" si="49"/>
        <v>4.2945000000000002</v>
      </c>
      <c r="I202" s="41">
        <v>170</v>
      </c>
      <c r="J202" s="46">
        <f t="shared" si="47"/>
        <v>34</v>
      </c>
      <c r="K202" s="46">
        <f t="shared" si="51"/>
        <v>32.979999999999997</v>
      </c>
      <c r="L202" s="46">
        <f t="shared" si="48"/>
        <v>1.02</v>
      </c>
      <c r="M202" s="47"/>
    </row>
    <row r="203" spans="1:13" s="55" customFormat="1" ht="30" customHeight="1" x14ac:dyDescent="0.25">
      <c r="A203" s="41"/>
      <c r="B203" s="41" t="s">
        <v>294</v>
      </c>
      <c r="C203" s="41" t="s">
        <v>297</v>
      </c>
      <c r="D203" s="41" t="s">
        <v>318</v>
      </c>
      <c r="E203" s="41">
        <v>1244</v>
      </c>
      <c r="F203" s="46">
        <f t="shared" si="46"/>
        <v>62.2</v>
      </c>
      <c r="G203" s="46">
        <f t="shared" si="50"/>
        <v>60.334000000000003</v>
      </c>
      <c r="H203" s="46">
        <f t="shared" si="49"/>
        <v>1.8660000000000001</v>
      </c>
      <c r="I203" s="41">
        <v>4295</v>
      </c>
      <c r="J203" s="46">
        <f t="shared" si="47"/>
        <v>859</v>
      </c>
      <c r="K203" s="46">
        <f t="shared" si="51"/>
        <v>833.23</v>
      </c>
      <c r="L203" s="46">
        <f t="shared" si="48"/>
        <v>25.77</v>
      </c>
      <c r="M203" s="47"/>
    </row>
    <row r="204" spans="1:13" s="55" customFormat="1" ht="30" customHeight="1" x14ac:dyDescent="0.25">
      <c r="A204" s="41"/>
      <c r="B204" s="41" t="s">
        <v>96</v>
      </c>
      <c r="C204" s="41" t="s">
        <v>97</v>
      </c>
      <c r="D204" s="41" t="s">
        <v>318</v>
      </c>
      <c r="E204" s="41">
        <v>5772</v>
      </c>
      <c r="F204" s="46">
        <f t="shared" si="46"/>
        <v>288.60000000000002</v>
      </c>
      <c r="G204" s="46">
        <f t="shared" si="50"/>
        <v>279.94200000000001</v>
      </c>
      <c r="H204" s="46">
        <f t="shared" si="49"/>
        <v>8.6579999999999995</v>
      </c>
      <c r="I204" s="41">
        <v>176131</v>
      </c>
      <c r="J204" s="46">
        <f t="shared" si="47"/>
        <v>35226.200000000004</v>
      </c>
      <c r="K204" s="46">
        <f t="shared" si="51"/>
        <v>34169.414000000004</v>
      </c>
      <c r="L204" s="46">
        <f t="shared" si="48"/>
        <v>1056.7860000000001</v>
      </c>
      <c r="M204" s="47"/>
    </row>
    <row r="205" spans="1:13" s="55" customFormat="1" ht="30" customHeight="1" x14ac:dyDescent="0.25">
      <c r="A205" s="41"/>
      <c r="B205" s="41" t="s">
        <v>298</v>
      </c>
      <c r="C205" s="41" t="s">
        <v>299</v>
      </c>
      <c r="D205" s="41" t="s">
        <v>318</v>
      </c>
      <c r="E205" s="41">
        <v>0</v>
      </c>
      <c r="F205" s="46">
        <f t="shared" si="46"/>
        <v>0</v>
      </c>
      <c r="G205" s="46">
        <f t="shared" si="50"/>
        <v>0</v>
      </c>
      <c r="H205" s="46">
        <f t="shared" si="49"/>
        <v>0</v>
      </c>
      <c r="I205" s="41">
        <v>0</v>
      </c>
      <c r="J205" s="46">
        <f t="shared" si="47"/>
        <v>0</v>
      </c>
      <c r="K205" s="46">
        <f t="shared" si="51"/>
        <v>0</v>
      </c>
      <c r="L205" s="46">
        <f t="shared" si="48"/>
        <v>0</v>
      </c>
      <c r="M205" s="47"/>
    </row>
    <row r="206" spans="1:13" s="55" customFormat="1" ht="30" customHeight="1" x14ac:dyDescent="0.25">
      <c r="A206" s="41"/>
      <c r="B206" s="41" t="s">
        <v>300</v>
      </c>
      <c r="C206" s="41" t="s">
        <v>301</v>
      </c>
      <c r="D206" s="41" t="s">
        <v>318</v>
      </c>
      <c r="E206" s="41">
        <v>1476</v>
      </c>
      <c r="F206" s="46">
        <f t="shared" si="46"/>
        <v>73.8</v>
      </c>
      <c r="G206" s="46">
        <f t="shared" si="50"/>
        <v>71.585999999999999</v>
      </c>
      <c r="H206" s="46">
        <f t="shared" si="49"/>
        <v>2.214</v>
      </c>
      <c r="I206" s="41">
        <v>0</v>
      </c>
      <c r="J206" s="46">
        <f t="shared" si="47"/>
        <v>0</v>
      </c>
      <c r="K206" s="46">
        <f t="shared" si="51"/>
        <v>0</v>
      </c>
      <c r="L206" s="46">
        <f t="shared" si="48"/>
        <v>0</v>
      </c>
      <c r="M206" s="47"/>
    </row>
    <row r="207" spans="1:13" s="55" customFormat="1" ht="30" customHeight="1" x14ac:dyDescent="0.25">
      <c r="A207" s="41"/>
      <c r="B207" s="41" t="s">
        <v>300</v>
      </c>
      <c r="C207" s="41" t="s">
        <v>302</v>
      </c>
      <c r="D207" s="41" t="s">
        <v>318</v>
      </c>
      <c r="E207" s="41">
        <v>12308</v>
      </c>
      <c r="F207" s="46">
        <f t="shared" si="46"/>
        <v>615.40000000000009</v>
      </c>
      <c r="G207" s="46">
        <f t="shared" si="50"/>
        <v>596.9380000000001</v>
      </c>
      <c r="H207" s="46">
        <f t="shared" si="49"/>
        <v>18.462000000000003</v>
      </c>
      <c r="I207" s="41">
        <v>0</v>
      </c>
      <c r="J207" s="46">
        <f t="shared" si="47"/>
        <v>0</v>
      </c>
      <c r="K207" s="46">
        <f t="shared" si="51"/>
        <v>0</v>
      </c>
      <c r="L207" s="46">
        <f t="shared" si="48"/>
        <v>0</v>
      </c>
      <c r="M207" s="47"/>
    </row>
    <row r="208" spans="1:13" s="55" customFormat="1" ht="30" customHeight="1" x14ac:dyDescent="0.25">
      <c r="A208" s="41"/>
      <c r="B208" s="41" t="s">
        <v>303</v>
      </c>
      <c r="C208" s="41" t="s">
        <v>304</v>
      </c>
      <c r="D208" s="41" t="s">
        <v>318</v>
      </c>
      <c r="E208" s="41">
        <v>3534.94</v>
      </c>
      <c r="F208" s="46">
        <f t="shared" si="46"/>
        <v>176.74700000000001</v>
      </c>
      <c r="G208" s="46">
        <f t="shared" si="50"/>
        <v>171.44459000000001</v>
      </c>
      <c r="H208" s="46">
        <f t="shared" si="49"/>
        <v>5.3024100000000001</v>
      </c>
      <c r="I208" s="41">
        <v>11192</v>
      </c>
      <c r="J208" s="46">
        <f t="shared" si="47"/>
        <v>2238.4</v>
      </c>
      <c r="K208" s="46">
        <f t="shared" si="51"/>
        <v>2171.248</v>
      </c>
      <c r="L208" s="46">
        <f t="shared" si="48"/>
        <v>67.152000000000001</v>
      </c>
      <c r="M208" s="47"/>
    </row>
    <row r="209" spans="1:13" s="55" customFormat="1" ht="30" customHeight="1" x14ac:dyDescent="0.25">
      <c r="A209" s="41"/>
      <c r="B209" s="41" t="s">
        <v>305</v>
      </c>
      <c r="C209" s="41" t="s">
        <v>306</v>
      </c>
      <c r="D209" s="41" t="s">
        <v>318</v>
      </c>
      <c r="E209" s="41">
        <v>106065</v>
      </c>
      <c r="F209" s="46">
        <f t="shared" si="46"/>
        <v>5303.25</v>
      </c>
      <c r="G209" s="46">
        <f t="shared" si="50"/>
        <v>5144.1525000000001</v>
      </c>
      <c r="H209" s="46">
        <f t="shared" si="49"/>
        <v>159.0975</v>
      </c>
      <c r="I209" s="41">
        <v>87305</v>
      </c>
      <c r="J209" s="46">
        <f t="shared" si="47"/>
        <v>17461</v>
      </c>
      <c r="K209" s="46">
        <f t="shared" si="51"/>
        <v>16937.169999999998</v>
      </c>
      <c r="L209" s="46">
        <f t="shared" si="48"/>
        <v>523.82999999999993</v>
      </c>
      <c r="M209" s="47"/>
    </row>
    <row r="210" spans="1:13" s="55" customFormat="1" ht="45" x14ac:dyDescent="0.25">
      <c r="A210" s="41"/>
      <c r="B210" s="41" t="s">
        <v>305</v>
      </c>
      <c r="C210" s="41" t="s">
        <v>307</v>
      </c>
      <c r="D210" s="41" t="s">
        <v>318</v>
      </c>
      <c r="E210" s="41">
        <v>112672</v>
      </c>
      <c r="F210" s="46">
        <v>4879.9799999999996</v>
      </c>
      <c r="G210" s="46">
        <v>4879.9799999999996</v>
      </c>
      <c r="H210" s="46">
        <v>0</v>
      </c>
      <c r="I210" s="41">
        <v>92830</v>
      </c>
      <c r="J210" s="46">
        <v>18009.02</v>
      </c>
      <c r="K210" s="46">
        <v>18009.02</v>
      </c>
      <c r="L210" s="46">
        <v>0</v>
      </c>
      <c r="M210" s="67" t="s">
        <v>358</v>
      </c>
    </row>
    <row r="211" spans="1:13" s="55" customFormat="1" ht="30" customHeight="1" x14ac:dyDescent="0.25">
      <c r="A211" s="41"/>
      <c r="B211" s="41" t="s">
        <v>308</v>
      </c>
      <c r="C211" s="41" t="s">
        <v>309</v>
      </c>
      <c r="D211" s="41" t="s">
        <v>318</v>
      </c>
      <c r="E211" s="41">
        <v>2025</v>
      </c>
      <c r="F211" s="46">
        <f t="shared" si="46"/>
        <v>101.25</v>
      </c>
      <c r="G211" s="46">
        <f t="shared" si="50"/>
        <v>98.212500000000006</v>
      </c>
      <c r="H211" s="46">
        <f t="shared" si="49"/>
        <v>3.0375000000000001</v>
      </c>
      <c r="I211" s="41">
        <v>0</v>
      </c>
      <c r="J211" s="46">
        <f t="shared" si="47"/>
        <v>0</v>
      </c>
      <c r="K211" s="46">
        <f t="shared" si="51"/>
        <v>0</v>
      </c>
      <c r="L211" s="46">
        <f t="shared" si="48"/>
        <v>0</v>
      </c>
      <c r="M211" s="47"/>
    </row>
    <row r="212" spans="1:13" s="55" customFormat="1" ht="30" customHeight="1" x14ac:dyDescent="0.25">
      <c r="A212" s="41"/>
      <c r="B212" s="41" t="s">
        <v>314</v>
      </c>
      <c r="C212" s="41" t="s">
        <v>315</v>
      </c>
      <c r="D212" s="41" t="s">
        <v>318</v>
      </c>
      <c r="E212" s="41">
        <v>575</v>
      </c>
      <c r="F212" s="46">
        <f t="shared" si="46"/>
        <v>28.75</v>
      </c>
      <c r="G212" s="46">
        <f t="shared" si="50"/>
        <v>28.75</v>
      </c>
      <c r="H212" s="57">
        <v>0</v>
      </c>
      <c r="I212" s="41">
        <v>0</v>
      </c>
      <c r="J212" s="46">
        <f t="shared" si="47"/>
        <v>0</v>
      </c>
      <c r="K212" s="46">
        <f t="shared" si="51"/>
        <v>0</v>
      </c>
      <c r="L212" s="46">
        <f t="shared" si="48"/>
        <v>0</v>
      </c>
      <c r="M212" s="61"/>
    </row>
    <row r="213" spans="1:13" s="55" customFormat="1" ht="30" customHeight="1" x14ac:dyDescent="0.25">
      <c r="A213" s="41"/>
      <c r="B213" s="41" t="s">
        <v>316</v>
      </c>
      <c r="C213" s="41" t="s">
        <v>317</v>
      </c>
      <c r="D213" s="41" t="s">
        <v>318</v>
      </c>
      <c r="E213" s="41">
        <v>2150</v>
      </c>
      <c r="F213" s="46">
        <v>107.49</v>
      </c>
      <c r="G213" s="46">
        <f t="shared" si="50"/>
        <v>104.2653</v>
      </c>
      <c r="H213" s="46">
        <f>F213*$H$4</f>
        <v>3.2246999999999999</v>
      </c>
      <c r="I213" s="41">
        <v>0</v>
      </c>
      <c r="J213" s="46">
        <f t="shared" si="47"/>
        <v>0</v>
      </c>
      <c r="K213" s="46">
        <f t="shared" si="51"/>
        <v>0</v>
      </c>
      <c r="L213" s="46">
        <f t="shared" si="48"/>
        <v>0</v>
      </c>
      <c r="M213" s="47"/>
    </row>
    <row r="214" spans="1:13" ht="30" customHeight="1" x14ac:dyDescent="0.25">
      <c r="A214" s="4"/>
      <c r="B214" s="4"/>
      <c r="C214" s="4"/>
      <c r="D214" s="4"/>
      <c r="E214" s="4"/>
      <c r="F214" s="8"/>
      <c r="G214" s="8"/>
      <c r="H214" s="8"/>
      <c r="I214" s="8"/>
      <c r="J214" s="8"/>
      <c r="K214" s="8"/>
      <c r="L214" s="8"/>
    </row>
    <row r="215" spans="1:13" ht="30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3" ht="30" customHeight="1" x14ac:dyDescent="0.25">
      <c r="A216" s="4"/>
      <c r="B216" s="4"/>
      <c r="C216" s="4"/>
      <c r="D216" s="29" t="s">
        <v>336</v>
      </c>
      <c r="E216" s="29">
        <f t="shared" ref="E216:L216" si="52">SUM(E7:E215)</f>
        <v>4760382.26</v>
      </c>
      <c r="F216" s="30">
        <f t="shared" si="52"/>
        <v>159205.8029999999</v>
      </c>
      <c r="G216" s="30">
        <f t="shared" si="52"/>
        <v>155112.96180999992</v>
      </c>
      <c r="H216" s="30">
        <f t="shared" si="52"/>
        <v>4092.8361900000009</v>
      </c>
      <c r="I216" s="29">
        <f t="shared" si="52"/>
        <v>5499602</v>
      </c>
      <c r="J216" s="30">
        <f t="shared" si="52"/>
        <v>633605.72</v>
      </c>
      <c r="K216" s="30">
        <f t="shared" si="52"/>
        <v>598621.41</v>
      </c>
      <c r="L216" s="30">
        <f t="shared" si="52"/>
        <v>16281.900000000003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6"/>
  <sheetViews>
    <sheetView tabSelected="1" topLeftCell="C4" workbookViewId="0">
      <selection activeCell="N10" sqref="N10"/>
    </sheetView>
  </sheetViews>
  <sheetFormatPr defaultColWidth="9.140625" defaultRowHeight="30" customHeight="1" x14ac:dyDescent="0.25"/>
  <cols>
    <col min="1" max="1" width="22.28515625" style="1" bestFit="1" customWidth="1"/>
    <col min="2" max="2" width="31.7109375" style="1" customWidth="1"/>
    <col min="3" max="3" width="21.7109375" style="1" customWidth="1"/>
    <col min="4" max="4" width="13.7109375" style="1" bestFit="1" customWidth="1"/>
    <col min="5" max="6" width="13.5703125" style="1" bestFit="1" customWidth="1"/>
    <col min="7" max="7" width="13.140625" style="1" bestFit="1" customWidth="1"/>
    <col min="8" max="8" width="11.28515625" style="1" customWidth="1"/>
    <col min="9" max="9" width="13.5703125" style="1" bestFit="1" customWidth="1"/>
    <col min="10" max="10" width="32.5703125" style="1" bestFit="1" customWidth="1"/>
    <col min="11" max="11" width="12.85546875" style="1" customWidth="1"/>
    <col min="12" max="12" width="11.85546875" style="1" bestFit="1" customWidth="1"/>
    <col min="13" max="13" width="37.28515625" style="48" bestFit="1" customWidth="1"/>
    <col min="14" max="16384" width="9.140625" style="1"/>
  </cols>
  <sheetData>
    <row r="1" spans="1:19" s="2" customFormat="1" ht="30" customHeight="1" x14ac:dyDescent="0.25">
      <c r="M1" s="3"/>
    </row>
    <row r="2" spans="1:19" s="2" customFormat="1" ht="30" customHeight="1" x14ac:dyDescent="0.25">
      <c r="A2" s="3"/>
      <c r="B2" s="16" t="s">
        <v>0</v>
      </c>
      <c r="C2" s="16"/>
      <c r="M2" s="3"/>
    </row>
    <row r="3" spans="1:19" s="2" customFormat="1" ht="30" customHeight="1" x14ac:dyDescent="0.25">
      <c r="A3" s="3"/>
      <c r="B3" s="16" t="s">
        <v>1</v>
      </c>
      <c r="C3" s="16"/>
      <c r="G3" s="9">
        <v>2017</v>
      </c>
      <c r="M3" s="3"/>
    </row>
    <row r="4" spans="1:19" s="2" customFormat="1" ht="30" customHeight="1" thickBot="1" x14ac:dyDescent="0.3">
      <c r="F4" s="32">
        <v>0.05</v>
      </c>
      <c r="G4" s="3"/>
      <c r="H4" s="34">
        <v>0.03</v>
      </c>
      <c r="I4" s="3"/>
      <c r="J4" s="32">
        <v>0.2</v>
      </c>
      <c r="K4" s="3"/>
      <c r="L4" s="36">
        <v>0.03</v>
      </c>
      <c r="M4" s="3"/>
    </row>
    <row r="5" spans="1:19" s="2" customFormat="1" ht="30" customHeight="1" thickBot="1" x14ac:dyDescent="0.3">
      <c r="A5" s="10"/>
      <c r="B5" s="11" t="s">
        <v>326</v>
      </c>
      <c r="C5" s="12" t="s">
        <v>327</v>
      </c>
      <c r="D5" s="12" t="s">
        <v>2</v>
      </c>
      <c r="E5" s="13"/>
      <c r="F5" s="31" t="s">
        <v>3</v>
      </c>
      <c r="G5" s="14"/>
      <c r="H5" s="33"/>
      <c r="I5" s="13"/>
      <c r="J5" s="31" t="s">
        <v>4</v>
      </c>
      <c r="K5" s="13"/>
      <c r="L5" s="35"/>
      <c r="M5" s="3"/>
    </row>
    <row r="6" spans="1:19" s="2" customFormat="1" ht="43.5" thickBot="1" x14ac:dyDescent="0.25">
      <c r="A6" s="11" t="s">
        <v>319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8</v>
      </c>
      <c r="J6" s="12" t="s">
        <v>12</v>
      </c>
      <c r="K6" s="12" t="s">
        <v>10</v>
      </c>
      <c r="L6" s="15" t="s">
        <v>11</v>
      </c>
      <c r="M6" s="3"/>
    </row>
    <row r="7" spans="1:19" s="70" customFormat="1" ht="30" customHeight="1" x14ac:dyDescent="0.3">
      <c r="A7" s="68" t="s">
        <v>13</v>
      </c>
      <c r="B7" s="68" t="s">
        <v>14</v>
      </c>
      <c r="C7" s="68" t="s">
        <v>15</v>
      </c>
      <c r="D7" s="68" t="s">
        <v>318</v>
      </c>
      <c r="E7" s="68">
        <v>0</v>
      </c>
      <c r="F7" s="69">
        <f>E7*$F$4</f>
        <v>0</v>
      </c>
      <c r="G7" s="69">
        <f>F7-H7</f>
        <v>0</v>
      </c>
      <c r="H7" s="69">
        <f>F7*$H$4</f>
        <v>0</v>
      </c>
      <c r="I7" s="68">
        <v>0</v>
      </c>
      <c r="J7" s="69">
        <f>I7*$J$4</f>
        <v>0</v>
      </c>
      <c r="K7" s="69">
        <f>J7-L7</f>
        <v>0</v>
      </c>
      <c r="L7" s="76">
        <f>J7*$L$4</f>
        <v>0</v>
      </c>
      <c r="M7" s="47"/>
    </row>
    <row r="8" spans="1:19" s="70" customFormat="1" ht="30" customHeight="1" x14ac:dyDescent="0.25">
      <c r="A8" s="71"/>
      <c r="B8" s="41" t="s">
        <v>16</v>
      </c>
      <c r="C8" s="41" t="s">
        <v>17</v>
      </c>
      <c r="D8" s="41" t="s">
        <v>318</v>
      </c>
      <c r="E8" s="68">
        <v>2227</v>
      </c>
      <c r="F8" s="69">
        <f t="shared" ref="F8:F72" si="0">E8*$F$4</f>
        <v>111.35000000000001</v>
      </c>
      <c r="G8" s="69">
        <f t="shared" ref="G8:G72" si="1">F8-H8</f>
        <v>108.0095</v>
      </c>
      <c r="H8" s="69">
        <f t="shared" ref="H8:H72" si="2">F8*$H$4</f>
        <v>3.3405</v>
      </c>
      <c r="I8" s="68">
        <v>49</v>
      </c>
      <c r="J8" s="69">
        <f t="shared" ref="J8:J72" si="3">I8*$J$4</f>
        <v>9.8000000000000007</v>
      </c>
      <c r="K8" s="69">
        <f t="shared" ref="K8:K72" si="4">J8-L8</f>
        <v>9.5060000000000002</v>
      </c>
      <c r="L8" s="76">
        <f t="shared" ref="L8:L72" si="5">J8*$L$4</f>
        <v>0.29399999999999998</v>
      </c>
      <c r="M8" s="47"/>
      <c r="N8" s="55"/>
      <c r="O8" s="55"/>
      <c r="P8" s="55"/>
      <c r="Q8" s="55"/>
      <c r="R8" s="55"/>
      <c r="S8" s="55"/>
    </row>
    <row r="9" spans="1:19" s="70" customFormat="1" ht="30" customHeight="1" x14ac:dyDescent="0.3">
      <c r="A9" s="41"/>
      <c r="B9" s="41" t="s">
        <v>16</v>
      </c>
      <c r="C9" s="41" t="s">
        <v>18</v>
      </c>
      <c r="D9" s="41" t="s">
        <v>318</v>
      </c>
      <c r="E9" s="68">
        <v>425</v>
      </c>
      <c r="F9" s="69">
        <f t="shared" si="0"/>
        <v>21.25</v>
      </c>
      <c r="G9" s="69">
        <f t="shared" si="1"/>
        <v>20.612500000000001</v>
      </c>
      <c r="H9" s="69">
        <f t="shared" si="2"/>
        <v>0.63749999999999996</v>
      </c>
      <c r="I9" s="68">
        <v>6223</v>
      </c>
      <c r="J9" s="69">
        <f t="shared" si="3"/>
        <v>1244.6000000000001</v>
      </c>
      <c r="K9" s="69">
        <f t="shared" si="4"/>
        <v>1207.2620000000002</v>
      </c>
      <c r="L9" s="76">
        <f t="shared" si="5"/>
        <v>37.338000000000001</v>
      </c>
      <c r="M9" s="47"/>
      <c r="N9" s="55"/>
      <c r="O9" s="55"/>
      <c r="P9" s="55"/>
      <c r="Q9" s="55"/>
      <c r="R9" s="55"/>
      <c r="S9" s="55"/>
    </row>
    <row r="10" spans="1:19" s="70" customFormat="1" ht="30" customHeight="1" x14ac:dyDescent="0.25">
      <c r="A10" s="41"/>
      <c r="B10" s="41" t="s">
        <v>16</v>
      </c>
      <c r="C10" s="41" t="s">
        <v>348</v>
      </c>
      <c r="D10" s="41" t="s">
        <v>318</v>
      </c>
      <c r="E10" s="68">
        <v>782</v>
      </c>
      <c r="F10" s="69">
        <f t="shared" si="0"/>
        <v>39.1</v>
      </c>
      <c r="G10" s="69">
        <f t="shared" si="1"/>
        <v>37.927</v>
      </c>
      <c r="H10" s="69">
        <f t="shared" si="2"/>
        <v>1.173</v>
      </c>
      <c r="I10" s="68">
        <v>342</v>
      </c>
      <c r="J10" s="69">
        <f t="shared" si="3"/>
        <v>68.400000000000006</v>
      </c>
      <c r="K10" s="69">
        <f t="shared" si="4"/>
        <v>66.347999999999999</v>
      </c>
      <c r="L10" s="76">
        <f t="shared" si="5"/>
        <v>2.052</v>
      </c>
      <c r="M10" s="47"/>
      <c r="N10" s="55"/>
      <c r="O10" s="55"/>
      <c r="P10" s="55"/>
      <c r="Q10" s="55"/>
      <c r="R10" s="55"/>
      <c r="S10" s="55"/>
    </row>
    <row r="11" spans="1:19" s="70" customFormat="1" ht="30" customHeight="1" x14ac:dyDescent="0.3">
      <c r="A11" s="41"/>
      <c r="B11" s="41" t="s">
        <v>19</v>
      </c>
      <c r="C11" s="41" t="s">
        <v>20</v>
      </c>
      <c r="D11" s="41" t="s">
        <v>318</v>
      </c>
      <c r="E11" s="68">
        <v>25546</v>
      </c>
      <c r="F11" s="69">
        <f t="shared" si="0"/>
        <v>1277.3000000000002</v>
      </c>
      <c r="G11" s="69">
        <f t="shared" si="1"/>
        <v>1238.9810000000002</v>
      </c>
      <c r="H11" s="69">
        <f t="shared" si="2"/>
        <v>38.319000000000003</v>
      </c>
      <c r="I11" s="68">
        <v>0</v>
      </c>
      <c r="J11" s="69">
        <f t="shared" si="3"/>
        <v>0</v>
      </c>
      <c r="K11" s="69">
        <f t="shared" si="4"/>
        <v>0</v>
      </c>
      <c r="L11" s="76">
        <f t="shared" si="5"/>
        <v>0</v>
      </c>
      <c r="M11" s="47"/>
    </row>
    <row r="12" spans="1:19" s="70" customFormat="1" ht="30" customHeight="1" x14ac:dyDescent="0.3">
      <c r="A12" s="73"/>
      <c r="B12" s="68" t="s">
        <v>19</v>
      </c>
      <c r="C12" s="68" t="s">
        <v>21</v>
      </c>
      <c r="D12" s="68" t="s">
        <v>318</v>
      </c>
      <c r="E12" s="68">
        <v>18553</v>
      </c>
      <c r="F12" s="69">
        <f t="shared" si="0"/>
        <v>927.65000000000009</v>
      </c>
      <c r="G12" s="69">
        <f t="shared" si="1"/>
        <v>899.82050000000004</v>
      </c>
      <c r="H12" s="69">
        <f t="shared" si="2"/>
        <v>27.829500000000003</v>
      </c>
      <c r="I12" s="68">
        <v>0</v>
      </c>
      <c r="J12" s="69">
        <f t="shared" si="3"/>
        <v>0</v>
      </c>
      <c r="K12" s="69">
        <f t="shared" si="4"/>
        <v>0</v>
      </c>
      <c r="L12" s="76">
        <f t="shared" si="5"/>
        <v>0</v>
      </c>
      <c r="M12" s="47"/>
    </row>
    <row r="13" spans="1:19" s="70" customFormat="1" ht="30" customHeight="1" x14ac:dyDescent="0.3">
      <c r="A13" s="41"/>
      <c r="B13" s="41" t="s">
        <v>22</v>
      </c>
      <c r="C13" s="41" t="s">
        <v>23</v>
      </c>
      <c r="D13" s="41" t="s">
        <v>318</v>
      </c>
      <c r="E13" s="68">
        <v>0</v>
      </c>
      <c r="F13" s="69">
        <f t="shared" si="0"/>
        <v>0</v>
      </c>
      <c r="G13" s="69">
        <f t="shared" si="1"/>
        <v>0</v>
      </c>
      <c r="H13" s="69">
        <f t="shared" si="2"/>
        <v>0</v>
      </c>
      <c r="I13" s="68">
        <v>0</v>
      </c>
      <c r="J13" s="69">
        <f t="shared" si="3"/>
        <v>0</v>
      </c>
      <c r="K13" s="69">
        <f t="shared" si="4"/>
        <v>0</v>
      </c>
      <c r="L13" s="76">
        <f t="shared" si="5"/>
        <v>0</v>
      </c>
      <c r="M13" s="47"/>
    </row>
    <row r="14" spans="1:19" s="70" customFormat="1" ht="30" customHeight="1" x14ac:dyDescent="0.3">
      <c r="A14" s="41"/>
      <c r="B14" s="41" t="s">
        <v>22</v>
      </c>
      <c r="C14" s="41" t="s">
        <v>24</v>
      </c>
      <c r="D14" s="41" t="s">
        <v>318</v>
      </c>
      <c r="E14" s="68">
        <v>0</v>
      </c>
      <c r="F14" s="69">
        <f t="shared" si="0"/>
        <v>0</v>
      </c>
      <c r="G14" s="69">
        <f t="shared" si="1"/>
        <v>0</v>
      </c>
      <c r="H14" s="69">
        <f t="shared" si="2"/>
        <v>0</v>
      </c>
      <c r="I14" s="68">
        <v>0</v>
      </c>
      <c r="J14" s="69">
        <f t="shared" si="3"/>
        <v>0</v>
      </c>
      <c r="K14" s="69">
        <f t="shared" si="4"/>
        <v>0</v>
      </c>
      <c r="L14" s="76">
        <f t="shared" si="5"/>
        <v>0</v>
      </c>
      <c r="M14" s="47"/>
    </row>
    <row r="15" spans="1:19" s="70" customFormat="1" ht="30" customHeight="1" x14ac:dyDescent="0.3">
      <c r="A15" s="41"/>
      <c r="B15" s="41" t="s">
        <v>25</v>
      </c>
      <c r="C15" s="41" t="s">
        <v>26</v>
      </c>
      <c r="D15" s="41" t="s">
        <v>318</v>
      </c>
      <c r="E15" s="68">
        <v>2440</v>
      </c>
      <c r="F15" s="69">
        <v>122.01</v>
      </c>
      <c r="G15" s="69">
        <f t="shared" si="1"/>
        <v>118.34</v>
      </c>
      <c r="H15" s="69">
        <v>3.67</v>
      </c>
      <c r="I15" s="68">
        <v>4272</v>
      </c>
      <c r="J15" s="69">
        <f t="shared" si="3"/>
        <v>854.40000000000009</v>
      </c>
      <c r="K15" s="69">
        <f t="shared" si="4"/>
        <v>828.76800000000014</v>
      </c>
      <c r="L15" s="76">
        <f t="shared" si="5"/>
        <v>25.632000000000001</v>
      </c>
      <c r="M15" s="47"/>
    </row>
    <row r="16" spans="1:19" s="70" customFormat="1" ht="30" customHeight="1" x14ac:dyDescent="0.25">
      <c r="A16" s="41"/>
      <c r="B16" s="41" t="s">
        <v>25</v>
      </c>
      <c r="C16" s="41" t="s">
        <v>27</v>
      </c>
      <c r="D16" s="41" t="s">
        <v>318</v>
      </c>
      <c r="E16" s="68">
        <v>14365</v>
      </c>
      <c r="F16" s="69">
        <v>718.23</v>
      </c>
      <c r="G16" s="69">
        <f t="shared" si="1"/>
        <v>696.68309999999997</v>
      </c>
      <c r="H16" s="69">
        <f t="shared" si="2"/>
        <v>21.546900000000001</v>
      </c>
      <c r="I16" s="68">
        <v>0</v>
      </c>
      <c r="J16" s="69">
        <f t="shared" si="3"/>
        <v>0</v>
      </c>
      <c r="K16" s="69">
        <f t="shared" si="4"/>
        <v>0</v>
      </c>
      <c r="L16" s="76">
        <f t="shared" si="5"/>
        <v>0</v>
      </c>
      <c r="M16" s="47"/>
    </row>
    <row r="17" spans="1:13" s="70" customFormat="1" ht="30" customHeight="1" x14ac:dyDescent="0.25">
      <c r="A17" s="41"/>
      <c r="B17" s="41" t="s">
        <v>25</v>
      </c>
      <c r="C17" s="41" t="s">
        <v>28</v>
      </c>
      <c r="D17" s="41" t="s">
        <v>318</v>
      </c>
      <c r="E17" s="68">
        <v>7009</v>
      </c>
      <c r="F17" s="69">
        <v>350.43</v>
      </c>
      <c r="G17" s="69">
        <f t="shared" si="1"/>
        <v>339.91</v>
      </c>
      <c r="H17" s="69">
        <v>10.52</v>
      </c>
      <c r="I17" s="68">
        <v>0</v>
      </c>
      <c r="J17" s="69">
        <f t="shared" si="3"/>
        <v>0</v>
      </c>
      <c r="K17" s="69">
        <f t="shared" si="4"/>
        <v>0</v>
      </c>
      <c r="L17" s="76">
        <f t="shared" si="5"/>
        <v>0</v>
      </c>
      <c r="M17" s="47"/>
    </row>
    <row r="18" spans="1:13" s="70" customFormat="1" ht="30" customHeight="1" x14ac:dyDescent="0.25">
      <c r="A18" s="41"/>
      <c r="B18" s="41" t="s">
        <v>29</v>
      </c>
      <c r="C18" s="41" t="s">
        <v>30</v>
      </c>
      <c r="D18" s="41" t="s">
        <v>318</v>
      </c>
      <c r="E18" s="68">
        <v>14798</v>
      </c>
      <c r="F18" s="69">
        <f t="shared" si="0"/>
        <v>739.90000000000009</v>
      </c>
      <c r="G18" s="69">
        <f t="shared" si="1"/>
        <v>717.70300000000009</v>
      </c>
      <c r="H18" s="69">
        <f t="shared" si="2"/>
        <v>22.197000000000003</v>
      </c>
      <c r="I18" s="68">
        <v>0</v>
      </c>
      <c r="J18" s="69">
        <f t="shared" si="3"/>
        <v>0</v>
      </c>
      <c r="K18" s="69">
        <f t="shared" si="4"/>
        <v>0</v>
      </c>
      <c r="L18" s="76">
        <f t="shared" si="5"/>
        <v>0</v>
      </c>
      <c r="M18" s="47"/>
    </row>
    <row r="19" spans="1:13" s="70" customFormat="1" ht="30" customHeight="1" x14ac:dyDescent="0.25">
      <c r="A19" s="41"/>
      <c r="B19" s="41" t="s">
        <v>31</v>
      </c>
      <c r="C19" s="41" t="s">
        <v>32</v>
      </c>
      <c r="D19" s="41" t="s">
        <v>318</v>
      </c>
      <c r="E19" s="68">
        <v>82</v>
      </c>
      <c r="F19" s="69">
        <f t="shared" si="0"/>
        <v>4.1000000000000005</v>
      </c>
      <c r="G19" s="69">
        <f t="shared" si="1"/>
        <v>3.9770000000000003</v>
      </c>
      <c r="H19" s="69">
        <f t="shared" si="2"/>
        <v>0.12300000000000001</v>
      </c>
      <c r="I19" s="68">
        <v>0</v>
      </c>
      <c r="J19" s="69">
        <f t="shared" si="3"/>
        <v>0</v>
      </c>
      <c r="K19" s="69">
        <f t="shared" si="4"/>
        <v>0</v>
      </c>
      <c r="L19" s="76">
        <f t="shared" si="5"/>
        <v>0</v>
      </c>
      <c r="M19" s="47"/>
    </row>
    <row r="20" spans="1:13" s="70" customFormat="1" ht="32.25" customHeight="1" x14ac:dyDescent="0.25">
      <c r="A20" s="41"/>
      <c r="B20" s="41" t="s">
        <v>31</v>
      </c>
      <c r="C20" s="41" t="s">
        <v>33</v>
      </c>
      <c r="D20" s="41" t="s">
        <v>318</v>
      </c>
      <c r="E20" s="68">
        <v>10625</v>
      </c>
      <c r="F20" s="69">
        <f t="shared" si="0"/>
        <v>531.25</v>
      </c>
      <c r="G20" s="69">
        <f t="shared" si="1"/>
        <v>515.3125</v>
      </c>
      <c r="H20" s="69">
        <f t="shared" si="2"/>
        <v>15.9375</v>
      </c>
      <c r="I20" s="68">
        <v>0</v>
      </c>
      <c r="J20" s="69">
        <f t="shared" si="3"/>
        <v>0</v>
      </c>
      <c r="K20" s="69">
        <f t="shared" si="4"/>
        <v>0</v>
      </c>
      <c r="L20" s="76">
        <f t="shared" si="5"/>
        <v>0</v>
      </c>
      <c r="M20" s="47"/>
    </row>
    <row r="21" spans="1:13" s="70" customFormat="1" ht="30" customHeight="1" x14ac:dyDescent="0.25">
      <c r="A21" s="41"/>
      <c r="B21" s="41" t="s">
        <v>31</v>
      </c>
      <c r="C21" s="41" t="s">
        <v>34</v>
      </c>
      <c r="D21" s="41" t="s">
        <v>318</v>
      </c>
      <c r="E21" s="68">
        <v>5725</v>
      </c>
      <c r="F21" s="69">
        <f t="shared" si="0"/>
        <v>286.25</v>
      </c>
      <c r="G21" s="69">
        <f t="shared" si="1"/>
        <v>277.66250000000002</v>
      </c>
      <c r="H21" s="69">
        <f t="shared" si="2"/>
        <v>8.5875000000000004</v>
      </c>
      <c r="I21" s="68">
        <v>0</v>
      </c>
      <c r="J21" s="69">
        <f t="shared" si="3"/>
        <v>0</v>
      </c>
      <c r="K21" s="69">
        <f t="shared" si="4"/>
        <v>0</v>
      </c>
      <c r="L21" s="76">
        <f t="shared" si="5"/>
        <v>0</v>
      </c>
      <c r="M21" s="47"/>
    </row>
    <row r="22" spans="1:13" s="70" customFormat="1" ht="30" customHeight="1" x14ac:dyDescent="0.25">
      <c r="A22" s="41"/>
      <c r="B22" s="41" t="s">
        <v>35</v>
      </c>
      <c r="C22" s="41" t="s">
        <v>36</v>
      </c>
      <c r="D22" s="41" t="s">
        <v>318</v>
      </c>
      <c r="E22" s="68">
        <v>0</v>
      </c>
      <c r="F22" s="69">
        <f t="shared" si="0"/>
        <v>0</v>
      </c>
      <c r="G22" s="69">
        <f t="shared" si="1"/>
        <v>0</v>
      </c>
      <c r="H22" s="69">
        <f t="shared" si="2"/>
        <v>0</v>
      </c>
      <c r="I22" s="68">
        <v>0</v>
      </c>
      <c r="J22" s="69">
        <f t="shared" si="3"/>
        <v>0</v>
      </c>
      <c r="K22" s="69">
        <f t="shared" si="4"/>
        <v>0</v>
      </c>
      <c r="L22" s="76">
        <f t="shared" si="5"/>
        <v>0</v>
      </c>
      <c r="M22" s="47"/>
    </row>
    <row r="23" spans="1:13" s="70" customFormat="1" ht="30" customHeight="1" x14ac:dyDescent="0.25">
      <c r="A23" s="41"/>
      <c r="B23" s="41" t="s">
        <v>35</v>
      </c>
      <c r="C23" s="41" t="s">
        <v>37</v>
      </c>
      <c r="D23" s="41" t="s">
        <v>318</v>
      </c>
      <c r="E23" s="68">
        <v>0</v>
      </c>
      <c r="F23" s="69">
        <f t="shared" si="0"/>
        <v>0</v>
      </c>
      <c r="G23" s="69">
        <f t="shared" si="1"/>
        <v>0</v>
      </c>
      <c r="H23" s="69">
        <f t="shared" si="2"/>
        <v>0</v>
      </c>
      <c r="I23" s="68">
        <v>0</v>
      </c>
      <c r="J23" s="69">
        <f t="shared" si="3"/>
        <v>0</v>
      </c>
      <c r="K23" s="69">
        <f t="shared" si="4"/>
        <v>0</v>
      </c>
      <c r="L23" s="76">
        <f t="shared" si="5"/>
        <v>0</v>
      </c>
      <c r="M23" s="47"/>
    </row>
    <row r="24" spans="1:13" s="70" customFormat="1" ht="30" customHeight="1" x14ac:dyDescent="0.25">
      <c r="A24" s="41"/>
      <c r="B24" s="41" t="s">
        <v>35</v>
      </c>
      <c r="C24" s="41" t="s">
        <v>38</v>
      </c>
      <c r="D24" s="41" t="s">
        <v>318</v>
      </c>
      <c r="E24" s="68">
        <v>0</v>
      </c>
      <c r="F24" s="69">
        <f t="shared" si="0"/>
        <v>0</v>
      </c>
      <c r="G24" s="69">
        <f t="shared" si="1"/>
        <v>0</v>
      </c>
      <c r="H24" s="69">
        <f t="shared" si="2"/>
        <v>0</v>
      </c>
      <c r="I24" s="68">
        <v>0</v>
      </c>
      <c r="J24" s="69">
        <f t="shared" si="3"/>
        <v>0</v>
      </c>
      <c r="K24" s="69">
        <f t="shared" si="4"/>
        <v>0</v>
      </c>
      <c r="L24" s="76">
        <f t="shared" si="5"/>
        <v>0</v>
      </c>
      <c r="M24" s="47"/>
    </row>
    <row r="25" spans="1:13" s="70" customFormat="1" ht="30" customHeight="1" x14ac:dyDescent="0.25">
      <c r="A25" s="42"/>
      <c r="B25" s="41" t="s">
        <v>39</v>
      </c>
      <c r="C25" s="41" t="s">
        <v>40</v>
      </c>
      <c r="D25" s="41" t="s">
        <v>318</v>
      </c>
      <c r="E25" s="68">
        <v>2908</v>
      </c>
      <c r="F25" s="69">
        <f t="shared" si="0"/>
        <v>145.4</v>
      </c>
      <c r="G25" s="69">
        <f t="shared" si="1"/>
        <v>141.03800000000001</v>
      </c>
      <c r="H25" s="69">
        <f t="shared" si="2"/>
        <v>4.3620000000000001</v>
      </c>
      <c r="I25" s="68">
        <v>0</v>
      </c>
      <c r="J25" s="69">
        <f t="shared" si="3"/>
        <v>0</v>
      </c>
      <c r="K25" s="69">
        <f t="shared" si="4"/>
        <v>0</v>
      </c>
      <c r="L25" s="76">
        <f t="shared" si="5"/>
        <v>0</v>
      </c>
      <c r="M25" s="47"/>
    </row>
    <row r="26" spans="1:13" s="70" customFormat="1" ht="30" customHeight="1" x14ac:dyDescent="0.25">
      <c r="A26" s="41"/>
      <c r="B26" s="41" t="s">
        <v>41</v>
      </c>
      <c r="C26" s="41" t="s">
        <v>42</v>
      </c>
      <c r="D26" s="41" t="s">
        <v>318</v>
      </c>
      <c r="E26" s="68">
        <v>126</v>
      </c>
      <c r="F26" s="69">
        <v>6.29</v>
      </c>
      <c r="G26" s="69">
        <f t="shared" si="1"/>
        <v>6.1013000000000002</v>
      </c>
      <c r="H26" s="69">
        <f t="shared" si="2"/>
        <v>0.18870000000000001</v>
      </c>
      <c r="I26" s="68">
        <v>0</v>
      </c>
      <c r="J26" s="69">
        <f t="shared" si="3"/>
        <v>0</v>
      </c>
      <c r="K26" s="69">
        <f t="shared" si="4"/>
        <v>0</v>
      </c>
      <c r="L26" s="76">
        <f t="shared" si="5"/>
        <v>0</v>
      </c>
      <c r="M26" s="47"/>
    </row>
    <row r="27" spans="1:13" s="70" customFormat="1" ht="30" customHeight="1" x14ac:dyDescent="0.25">
      <c r="A27" s="41"/>
      <c r="B27" s="41" t="s">
        <v>41</v>
      </c>
      <c r="C27" s="41" t="s">
        <v>43</v>
      </c>
      <c r="D27" s="41" t="s">
        <v>318</v>
      </c>
      <c r="E27" s="68">
        <v>165</v>
      </c>
      <c r="F27" s="69">
        <v>8.27</v>
      </c>
      <c r="G27" s="69">
        <f t="shared" si="1"/>
        <v>8.0218999999999987</v>
      </c>
      <c r="H27" s="69">
        <f t="shared" si="2"/>
        <v>0.24809999999999999</v>
      </c>
      <c r="I27" s="68">
        <v>0</v>
      </c>
      <c r="J27" s="69">
        <f t="shared" si="3"/>
        <v>0</v>
      </c>
      <c r="K27" s="69">
        <f t="shared" si="4"/>
        <v>0</v>
      </c>
      <c r="L27" s="76">
        <f t="shared" si="5"/>
        <v>0</v>
      </c>
      <c r="M27" s="47"/>
    </row>
    <row r="28" spans="1:13" s="70" customFormat="1" ht="30" customHeight="1" x14ac:dyDescent="0.25">
      <c r="A28" s="41"/>
      <c r="B28" s="41" t="s">
        <v>41</v>
      </c>
      <c r="C28" s="41" t="s">
        <v>44</v>
      </c>
      <c r="D28" s="41" t="s">
        <v>318</v>
      </c>
      <c r="E28" s="68">
        <v>8026</v>
      </c>
      <c r="F28" s="69">
        <v>401.28</v>
      </c>
      <c r="G28" s="69">
        <f t="shared" si="1"/>
        <v>389.24159999999995</v>
      </c>
      <c r="H28" s="69">
        <f t="shared" si="2"/>
        <v>12.038399999999999</v>
      </c>
      <c r="I28" s="68">
        <v>0</v>
      </c>
      <c r="J28" s="69">
        <f t="shared" si="3"/>
        <v>0</v>
      </c>
      <c r="K28" s="69">
        <f t="shared" si="4"/>
        <v>0</v>
      </c>
      <c r="L28" s="76">
        <f t="shared" si="5"/>
        <v>0</v>
      </c>
      <c r="M28" s="47"/>
    </row>
    <row r="29" spans="1:13" s="70" customFormat="1" ht="30" customHeight="1" x14ac:dyDescent="0.25">
      <c r="A29" s="41"/>
      <c r="B29" s="41" t="s">
        <v>41</v>
      </c>
      <c r="C29" s="41" t="s">
        <v>45</v>
      </c>
      <c r="D29" s="41" t="s">
        <v>318</v>
      </c>
      <c r="E29" s="68">
        <v>83</v>
      </c>
      <c r="F29" s="69">
        <v>4.1399999999999997</v>
      </c>
      <c r="G29" s="69">
        <f t="shared" si="1"/>
        <v>1.6599999999999997</v>
      </c>
      <c r="H29" s="69">
        <v>2.48</v>
      </c>
      <c r="I29" s="68">
        <v>0</v>
      </c>
      <c r="J29" s="69">
        <f t="shared" si="3"/>
        <v>0</v>
      </c>
      <c r="K29" s="69">
        <f t="shared" si="4"/>
        <v>0</v>
      </c>
      <c r="L29" s="76">
        <f t="shared" si="5"/>
        <v>0</v>
      </c>
      <c r="M29" s="47"/>
    </row>
    <row r="30" spans="1:13" s="70" customFormat="1" ht="30" customHeight="1" x14ac:dyDescent="0.25">
      <c r="A30" s="41"/>
      <c r="B30" s="41" t="s">
        <v>41</v>
      </c>
      <c r="C30" s="41" t="s">
        <v>46</v>
      </c>
      <c r="D30" s="41" t="s">
        <v>318</v>
      </c>
      <c r="E30" s="68">
        <v>12456</v>
      </c>
      <c r="F30" s="69">
        <v>622.78</v>
      </c>
      <c r="G30" s="69">
        <f t="shared" si="1"/>
        <v>604.09659999999997</v>
      </c>
      <c r="H30" s="69">
        <f t="shared" si="2"/>
        <v>18.683399999999999</v>
      </c>
      <c r="I30" s="68">
        <v>0</v>
      </c>
      <c r="J30" s="69">
        <f t="shared" si="3"/>
        <v>0</v>
      </c>
      <c r="K30" s="69">
        <f t="shared" si="4"/>
        <v>0</v>
      </c>
      <c r="L30" s="76">
        <f t="shared" si="5"/>
        <v>0</v>
      </c>
      <c r="M30" s="47"/>
    </row>
    <row r="31" spans="1:13" s="70" customFormat="1" ht="30" customHeight="1" x14ac:dyDescent="0.25">
      <c r="A31" s="41"/>
      <c r="B31" s="41" t="s">
        <v>41</v>
      </c>
      <c r="C31" s="41" t="s">
        <v>47</v>
      </c>
      <c r="D31" s="41" t="s">
        <v>318</v>
      </c>
      <c r="E31" s="68">
        <v>9765</v>
      </c>
      <c r="F31" s="69">
        <v>488.23</v>
      </c>
      <c r="G31" s="69">
        <f t="shared" si="1"/>
        <v>473.5831</v>
      </c>
      <c r="H31" s="69">
        <f t="shared" si="2"/>
        <v>14.6469</v>
      </c>
      <c r="I31" s="68">
        <v>0</v>
      </c>
      <c r="J31" s="69">
        <f t="shared" si="3"/>
        <v>0</v>
      </c>
      <c r="K31" s="69">
        <f t="shared" si="4"/>
        <v>0</v>
      </c>
      <c r="L31" s="76">
        <f t="shared" si="5"/>
        <v>0</v>
      </c>
      <c r="M31" s="47"/>
    </row>
    <row r="32" spans="1:13" s="70" customFormat="1" ht="30" customHeight="1" x14ac:dyDescent="0.25">
      <c r="A32" s="41"/>
      <c r="B32" s="41" t="s">
        <v>48</v>
      </c>
      <c r="C32" s="41" t="s">
        <v>49</v>
      </c>
      <c r="D32" s="41" t="s">
        <v>318</v>
      </c>
      <c r="E32" s="68">
        <v>968</v>
      </c>
      <c r="F32" s="69">
        <f t="shared" si="0"/>
        <v>48.400000000000006</v>
      </c>
      <c r="G32" s="69">
        <f t="shared" si="1"/>
        <v>46.948000000000008</v>
      </c>
      <c r="H32" s="69">
        <f t="shared" si="2"/>
        <v>1.4520000000000002</v>
      </c>
      <c r="I32" s="68">
        <v>0</v>
      </c>
      <c r="J32" s="69">
        <f t="shared" si="3"/>
        <v>0</v>
      </c>
      <c r="K32" s="69">
        <f t="shared" si="4"/>
        <v>0</v>
      </c>
      <c r="L32" s="76">
        <f t="shared" si="5"/>
        <v>0</v>
      </c>
      <c r="M32" s="47"/>
    </row>
    <row r="33" spans="1:14" s="70" customFormat="1" ht="30" customHeight="1" x14ac:dyDescent="0.25">
      <c r="A33" s="41"/>
      <c r="B33" s="41" t="s">
        <v>48</v>
      </c>
      <c r="C33" s="41" t="s">
        <v>50</v>
      </c>
      <c r="D33" s="41" t="s">
        <v>318</v>
      </c>
      <c r="E33" s="68">
        <v>215</v>
      </c>
      <c r="F33" s="69">
        <f t="shared" si="0"/>
        <v>10.75</v>
      </c>
      <c r="G33" s="69">
        <f t="shared" si="1"/>
        <v>10.4275</v>
      </c>
      <c r="H33" s="69">
        <f t="shared" si="2"/>
        <v>0.32250000000000001</v>
      </c>
      <c r="I33" s="68">
        <v>0</v>
      </c>
      <c r="J33" s="69">
        <f t="shared" si="3"/>
        <v>0</v>
      </c>
      <c r="K33" s="69">
        <f t="shared" si="4"/>
        <v>0</v>
      </c>
      <c r="L33" s="76">
        <f t="shared" si="5"/>
        <v>0</v>
      </c>
      <c r="M33" s="47"/>
    </row>
    <row r="34" spans="1:14" s="70" customFormat="1" ht="30" customHeight="1" x14ac:dyDescent="0.25">
      <c r="A34" s="41"/>
      <c r="B34" s="41" t="s">
        <v>51</v>
      </c>
      <c r="C34" s="41" t="s">
        <v>52</v>
      </c>
      <c r="D34" s="41" t="s">
        <v>318</v>
      </c>
      <c r="E34" s="68">
        <v>419887</v>
      </c>
      <c r="F34" s="69">
        <v>0</v>
      </c>
      <c r="G34" s="69">
        <f t="shared" si="1"/>
        <v>0</v>
      </c>
      <c r="H34" s="69">
        <f t="shared" si="2"/>
        <v>0</v>
      </c>
      <c r="I34" s="68">
        <v>13576</v>
      </c>
      <c r="J34" s="69">
        <v>1975.31</v>
      </c>
      <c r="K34" s="69">
        <v>1975.31</v>
      </c>
      <c r="L34" s="76">
        <v>0</v>
      </c>
      <c r="M34" s="47" t="s">
        <v>357</v>
      </c>
    </row>
    <row r="35" spans="1:14" s="70" customFormat="1" ht="30" customHeight="1" x14ac:dyDescent="0.25">
      <c r="A35" s="41"/>
      <c r="B35" s="41" t="s">
        <v>51</v>
      </c>
      <c r="C35" s="41" t="s">
        <v>53</v>
      </c>
      <c r="D35" s="41" t="s">
        <v>318</v>
      </c>
      <c r="E35" s="68">
        <v>487888</v>
      </c>
      <c r="F35" s="69">
        <v>0</v>
      </c>
      <c r="G35" s="69">
        <f t="shared" si="1"/>
        <v>0</v>
      </c>
      <c r="H35" s="69">
        <f t="shared" si="2"/>
        <v>0</v>
      </c>
      <c r="I35" s="68">
        <v>16256</v>
      </c>
      <c r="J35" s="69">
        <v>2365.33</v>
      </c>
      <c r="K35" s="69">
        <v>2365.33</v>
      </c>
      <c r="L35" s="76">
        <v>0</v>
      </c>
      <c r="M35" s="47" t="s">
        <v>357</v>
      </c>
    </row>
    <row r="36" spans="1:14" s="70" customFormat="1" ht="30" customHeight="1" x14ac:dyDescent="0.25">
      <c r="A36" s="41"/>
      <c r="B36" s="41" t="s">
        <v>51</v>
      </c>
      <c r="C36" s="41" t="s">
        <v>54</v>
      </c>
      <c r="D36" s="41" t="s">
        <v>318</v>
      </c>
      <c r="E36" s="68">
        <v>0</v>
      </c>
      <c r="F36" s="69">
        <f t="shared" si="0"/>
        <v>0</v>
      </c>
      <c r="G36" s="69">
        <f t="shared" si="1"/>
        <v>0</v>
      </c>
      <c r="H36" s="69">
        <f t="shared" si="2"/>
        <v>0</v>
      </c>
      <c r="I36" s="68">
        <v>0</v>
      </c>
      <c r="J36" s="69">
        <f t="shared" si="3"/>
        <v>0</v>
      </c>
      <c r="K36" s="69">
        <f t="shared" si="4"/>
        <v>0</v>
      </c>
      <c r="L36" s="76">
        <f t="shared" si="5"/>
        <v>0</v>
      </c>
      <c r="M36" s="47"/>
    </row>
    <row r="37" spans="1:14" s="70" customFormat="1" ht="30" customHeight="1" x14ac:dyDescent="0.25">
      <c r="A37" s="41"/>
      <c r="B37" s="41" t="s">
        <v>55</v>
      </c>
      <c r="C37" s="41" t="s">
        <v>56</v>
      </c>
      <c r="D37" s="41" t="s">
        <v>318</v>
      </c>
      <c r="E37" s="68">
        <v>5414</v>
      </c>
      <c r="F37" s="69">
        <f t="shared" si="0"/>
        <v>270.7</v>
      </c>
      <c r="G37" s="69">
        <f t="shared" si="1"/>
        <v>262.57900000000001</v>
      </c>
      <c r="H37" s="69">
        <f t="shared" si="2"/>
        <v>8.1209999999999987</v>
      </c>
      <c r="I37" s="68">
        <v>0</v>
      </c>
      <c r="J37" s="69">
        <f t="shared" si="3"/>
        <v>0</v>
      </c>
      <c r="K37" s="69">
        <f t="shared" si="4"/>
        <v>0</v>
      </c>
      <c r="L37" s="76">
        <f t="shared" si="5"/>
        <v>0</v>
      </c>
      <c r="M37" s="47"/>
    </row>
    <row r="38" spans="1:14" s="70" customFormat="1" ht="30" customHeight="1" x14ac:dyDescent="0.25">
      <c r="A38" s="41"/>
      <c r="B38" s="41" t="s">
        <v>57</v>
      </c>
      <c r="C38" s="41" t="s">
        <v>58</v>
      </c>
      <c r="D38" s="41" t="s">
        <v>318</v>
      </c>
      <c r="E38" s="68">
        <v>148954</v>
      </c>
      <c r="F38" s="69">
        <v>3239.19</v>
      </c>
      <c r="G38" s="69">
        <f t="shared" si="1"/>
        <v>3239.19</v>
      </c>
      <c r="H38" s="69">
        <v>0</v>
      </c>
      <c r="I38" s="68">
        <v>38360</v>
      </c>
      <c r="J38" s="69">
        <v>7671.95</v>
      </c>
      <c r="K38" s="69">
        <f t="shared" si="4"/>
        <v>7344.62</v>
      </c>
      <c r="L38" s="76">
        <v>327.33</v>
      </c>
      <c r="M38" s="47" t="s">
        <v>357</v>
      </c>
    </row>
    <row r="39" spans="1:14" s="70" customFormat="1" ht="30" customHeight="1" x14ac:dyDescent="0.25">
      <c r="A39" s="41"/>
      <c r="B39" s="41" t="s">
        <v>59</v>
      </c>
      <c r="C39" s="41" t="s">
        <v>60</v>
      </c>
      <c r="D39" s="41" t="s">
        <v>318</v>
      </c>
      <c r="E39" s="68">
        <v>0</v>
      </c>
      <c r="F39" s="69">
        <f t="shared" si="0"/>
        <v>0</v>
      </c>
      <c r="G39" s="69">
        <f t="shared" si="1"/>
        <v>0</v>
      </c>
      <c r="H39" s="69">
        <f t="shared" si="2"/>
        <v>0</v>
      </c>
      <c r="I39" s="68">
        <v>0</v>
      </c>
      <c r="J39" s="69">
        <f t="shared" si="3"/>
        <v>0</v>
      </c>
      <c r="K39" s="69">
        <f t="shared" si="4"/>
        <v>0</v>
      </c>
      <c r="L39" s="76">
        <f t="shared" si="5"/>
        <v>0</v>
      </c>
      <c r="M39" s="47"/>
    </row>
    <row r="40" spans="1:14" s="70" customFormat="1" ht="30" customHeight="1" x14ac:dyDescent="0.25">
      <c r="A40" s="41"/>
      <c r="B40" s="41" t="s">
        <v>61</v>
      </c>
      <c r="C40" s="41" t="s">
        <v>62</v>
      </c>
      <c r="D40" s="41" t="s">
        <v>318</v>
      </c>
      <c r="E40" s="68">
        <v>0</v>
      </c>
      <c r="F40" s="69">
        <f t="shared" si="0"/>
        <v>0</v>
      </c>
      <c r="G40" s="69">
        <f t="shared" si="1"/>
        <v>0</v>
      </c>
      <c r="H40" s="69">
        <f t="shared" si="2"/>
        <v>0</v>
      </c>
      <c r="I40" s="68">
        <v>0</v>
      </c>
      <c r="J40" s="69">
        <f t="shared" si="3"/>
        <v>0</v>
      </c>
      <c r="K40" s="69">
        <f t="shared" si="4"/>
        <v>0</v>
      </c>
      <c r="L40" s="76">
        <f t="shared" si="5"/>
        <v>0</v>
      </c>
      <c r="M40" s="47"/>
    </row>
    <row r="41" spans="1:14" s="70" customFormat="1" ht="30" customHeight="1" x14ac:dyDescent="0.25">
      <c r="A41" s="41"/>
      <c r="B41" s="41" t="s">
        <v>61</v>
      </c>
      <c r="C41" s="41" t="s">
        <v>63</v>
      </c>
      <c r="D41" s="41" t="s">
        <v>318</v>
      </c>
      <c r="E41" s="68">
        <v>852</v>
      </c>
      <c r="F41" s="69">
        <v>42.58</v>
      </c>
      <c r="G41" s="69">
        <f t="shared" si="1"/>
        <v>41.302599999999998</v>
      </c>
      <c r="H41" s="69">
        <f t="shared" si="2"/>
        <v>1.2773999999999999</v>
      </c>
      <c r="I41" s="68">
        <v>0</v>
      </c>
      <c r="J41" s="69">
        <f t="shared" si="3"/>
        <v>0</v>
      </c>
      <c r="K41" s="69">
        <f t="shared" si="4"/>
        <v>0</v>
      </c>
      <c r="L41" s="76">
        <f t="shared" si="5"/>
        <v>0</v>
      </c>
      <c r="M41" s="47"/>
    </row>
    <row r="42" spans="1:14" s="70" customFormat="1" ht="30" customHeight="1" x14ac:dyDescent="0.25">
      <c r="A42" s="41"/>
      <c r="B42" s="41" t="s">
        <v>61</v>
      </c>
      <c r="C42" s="41" t="s">
        <v>64</v>
      </c>
      <c r="D42" s="41" t="s">
        <v>318</v>
      </c>
      <c r="E42" s="68">
        <v>1492</v>
      </c>
      <c r="F42" s="69">
        <v>74.61</v>
      </c>
      <c r="G42" s="69">
        <f t="shared" si="1"/>
        <v>72.371700000000004</v>
      </c>
      <c r="H42" s="69">
        <f t="shared" si="2"/>
        <v>2.2382999999999997</v>
      </c>
      <c r="I42" s="68">
        <v>0</v>
      </c>
      <c r="J42" s="69">
        <f t="shared" si="3"/>
        <v>0</v>
      </c>
      <c r="K42" s="69">
        <f t="shared" si="4"/>
        <v>0</v>
      </c>
      <c r="L42" s="76">
        <f t="shared" si="5"/>
        <v>0</v>
      </c>
      <c r="M42" s="47"/>
    </row>
    <row r="43" spans="1:14" s="70" customFormat="1" ht="30" customHeight="1" x14ac:dyDescent="0.25">
      <c r="A43" s="41"/>
      <c r="B43" s="41" t="s">
        <v>61</v>
      </c>
      <c r="C43" s="41" t="s">
        <v>65</v>
      </c>
      <c r="D43" s="41" t="s">
        <v>318</v>
      </c>
      <c r="E43" s="68">
        <v>66641</v>
      </c>
      <c r="F43" s="69">
        <f t="shared" si="0"/>
        <v>3332.05</v>
      </c>
      <c r="G43" s="69">
        <f t="shared" si="1"/>
        <v>3232.0885000000003</v>
      </c>
      <c r="H43" s="69">
        <f t="shared" si="2"/>
        <v>99.961500000000001</v>
      </c>
      <c r="I43" s="68">
        <v>124</v>
      </c>
      <c r="J43" s="69">
        <v>24.78</v>
      </c>
      <c r="K43" s="69">
        <f t="shared" si="4"/>
        <v>24.0366</v>
      </c>
      <c r="L43" s="76">
        <f t="shared" si="5"/>
        <v>0.74340000000000006</v>
      </c>
      <c r="M43" s="47"/>
    </row>
    <row r="44" spans="1:14" s="74" customFormat="1" ht="33" customHeight="1" x14ac:dyDescent="0.25">
      <c r="A44" s="41"/>
      <c r="B44" s="41" t="s">
        <v>66</v>
      </c>
      <c r="C44" s="41" t="s">
        <v>67</v>
      </c>
      <c r="D44" s="41" t="s">
        <v>318</v>
      </c>
      <c r="E44" s="41">
        <v>304649</v>
      </c>
      <c r="F44" s="46">
        <v>0</v>
      </c>
      <c r="G44" s="46">
        <f t="shared" si="1"/>
        <v>0</v>
      </c>
      <c r="H44" s="46">
        <f t="shared" si="2"/>
        <v>0</v>
      </c>
      <c r="I44" s="41">
        <v>0</v>
      </c>
      <c r="J44" s="46">
        <f t="shared" si="3"/>
        <v>0</v>
      </c>
      <c r="K44" s="46">
        <f t="shared" si="4"/>
        <v>0</v>
      </c>
      <c r="L44" s="46">
        <f t="shared" si="5"/>
        <v>0</v>
      </c>
      <c r="M44" s="47" t="s">
        <v>357</v>
      </c>
      <c r="N44" s="81"/>
    </row>
    <row r="45" spans="1:14" s="70" customFormat="1" ht="33" customHeight="1" x14ac:dyDescent="0.25">
      <c r="A45" s="41"/>
      <c r="B45" s="41" t="s">
        <v>364</v>
      </c>
      <c r="C45" s="41" t="s">
        <v>365</v>
      </c>
      <c r="D45" s="41" t="s">
        <v>318</v>
      </c>
      <c r="E45" s="41">
        <v>29987</v>
      </c>
      <c r="F45" s="46">
        <v>1499.35</v>
      </c>
      <c r="G45" s="46">
        <f t="shared" si="1"/>
        <v>1454.3695</v>
      </c>
      <c r="H45" s="46">
        <f t="shared" si="2"/>
        <v>44.980499999999992</v>
      </c>
      <c r="I45" s="41">
        <v>0</v>
      </c>
      <c r="J45" s="46">
        <f t="shared" si="3"/>
        <v>0</v>
      </c>
      <c r="K45" s="46">
        <f t="shared" si="4"/>
        <v>0</v>
      </c>
      <c r="L45" s="46">
        <f t="shared" si="5"/>
        <v>0</v>
      </c>
      <c r="M45" s="47"/>
    </row>
    <row r="46" spans="1:14" s="70" customFormat="1" ht="30" customHeight="1" x14ac:dyDescent="0.25">
      <c r="A46" s="41"/>
      <c r="B46" s="41" t="s">
        <v>68</v>
      </c>
      <c r="C46" s="41" t="s">
        <v>69</v>
      </c>
      <c r="D46" s="41" t="s">
        <v>318</v>
      </c>
      <c r="E46" s="41">
        <v>8785</v>
      </c>
      <c r="F46" s="46">
        <f t="shared" si="0"/>
        <v>439.25</v>
      </c>
      <c r="G46" s="46">
        <f t="shared" si="1"/>
        <v>426.07249999999999</v>
      </c>
      <c r="H46" s="46">
        <f t="shared" si="2"/>
        <v>13.1775</v>
      </c>
      <c r="I46" s="41">
        <v>0</v>
      </c>
      <c r="J46" s="46">
        <f t="shared" si="3"/>
        <v>0</v>
      </c>
      <c r="K46" s="46">
        <f t="shared" si="4"/>
        <v>0</v>
      </c>
      <c r="L46" s="77">
        <f t="shared" si="5"/>
        <v>0</v>
      </c>
      <c r="M46" s="47"/>
    </row>
    <row r="47" spans="1:14" s="70" customFormat="1" ht="30" customHeight="1" x14ac:dyDescent="0.25">
      <c r="A47" s="41"/>
      <c r="B47" s="41" t="s">
        <v>339</v>
      </c>
      <c r="C47" s="41" t="s">
        <v>340</v>
      </c>
      <c r="D47" s="41" t="s">
        <v>318</v>
      </c>
      <c r="E47" s="68">
        <v>399632</v>
      </c>
      <c r="F47" s="69">
        <f t="shared" si="0"/>
        <v>19981.600000000002</v>
      </c>
      <c r="G47" s="69">
        <f t="shared" si="1"/>
        <v>19382.152000000002</v>
      </c>
      <c r="H47" s="69">
        <f t="shared" si="2"/>
        <v>599.44800000000009</v>
      </c>
      <c r="I47" s="68">
        <v>3292</v>
      </c>
      <c r="J47" s="69">
        <f t="shared" si="3"/>
        <v>658.40000000000009</v>
      </c>
      <c r="K47" s="69">
        <f t="shared" si="4"/>
        <v>638.64800000000014</v>
      </c>
      <c r="L47" s="76">
        <f t="shared" si="5"/>
        <v>19.752000000000002</v>
      </c>
      <c r="M47" s="47"/>
    </row>
    <row r="48" spans="1:14" s="70" customFormat="1" ht="30" customHeight="1" x14ac:dyDescent="0.25">
      <c r="A48" s="41"/>
      <c r="B48" s="41" t="s">
        <v>70</v>
      </c>
      <c r="C48" s="41" t="s">
        <v>71</v>
      </c>
      <c r="D48" s="41" t="s">
        <v>318</v>
      </c>
      <c r="E48" s="68">
        <v>236799</v>
      </c>
      <c r="F48" s="69">
        <f t="shared" si="0"/>
        <v>11839.95</v>
      </c>
      <c r="G48" s="69">
        <f t="shared" si="1"/>
        <v>11484.7515</v>
      </c>
      <c r="H48" s="69">
        <f t="shared" si="2"/>
        <v>355.19850000000002</v>
      </c>
      <c r="I48" s="68">
        <v>1107</v>
      </c>
      <c r="J48" s="69">
        <f t="shared" si="3"/>
        <v>221.4</v>
      </c>
      <c r="K48" s="69">
        <f t="shared" si="4"/>
        <v>214.75800000000001</v>
      </c>
      <c r="L48" s="76">
        <f t="shared" si="5"/>
        <v>6.6420000000000003</v>
      </c>
      <c r="M48" s="47"/>
    </row>
    <row r="49" spans="1:13" s="70" customFormat="1" ht="30" customHeight="1" x14ac:dyDescent="0.25">
      <c r="A49" s="41"/>
      <c r="B49" s="41" t="s">
        <v>70</v>
      </c>
      <c r="C49" s="41" t="s">
        <v>72</v>
      </c>
      <c r="D49" s="41" t="s">
        <v>318</v>
      </c>
      <c r="E49" s="68">
        <v>236799</v>
      </c>
      <c r="F49" s="69">
        <f t="shared" si="0"/>
        <v>11839.95</v>
      </c>
      <c r="G49" s="69">
        <f t="shared" si="1"/>
        <v>11484.7515</v>
      </c>
      <c r="H49" s="69">
        <f t="shared" si="2"/>
        <v>355.19850000000002</v>
      </c>
      <c r="I49" s="68">
        <v>1107</v>
      </c>
      <c r="J49" s="69">
        <f t="shared" si="3"/>
        <v>221.4</v>
      </c>
      <c r="K49" s="69">
        <f t="shared" si="4"/>
        <v>214.75800000000001</v>
      </c>
      <c r="L49" s="76">
        <f t="shared" si="5"/>
        <v>6.6420000000000003</v>
      </c>
      <c r="M49" s="47"/>
    </row>
    <row r="50" spans="1:13" s="70" customFormat="1" ht="30" customHeight="1" x14ac:dyDescent="0.25">
      <c r="A50" s="41"/>
      <c r="B50" s="41" t="s">
        <v>73</v>
      </c>
      <c r="C50" s="41" t="s">
        <v>74</v>
      </c>
      <c r="D50" s="41" t="s">
        <v>318</v>
      </c>
      <c r="E50" s="68">
        <v>140321</v>
      </c>
      <c r="F50" s="69">
        <f t="shared" si="0"/>
        <v>7016.05</v>
      </c>
      <c r="G50" s="69">
        <f t="shared" si="1"/>
        <v>6805.5685000000003</v>
      </c>
      <c r="H50" s="69">
        <f t="shared" si="2"/>
        <v>210.48150000000001</v>
      </c>
      <c r="I50" s="68">
        <v>1398</v>
      </c>
      <c r="J50" s="69">
        <f t="shared" si="3"/>
        <v>279.60000000000002</v>
      </c>
      <c r="K50" s="69">
        <f t="shared" si="4"/>
        <v>271.21200000000005</v>
      </c>
      <c r="L50" s="76">
        <f t="shared" si="5"/>
        <v>8.3879999999999999</v>
      </c>
      <c r="M50" s="47"/>
    </row>
    <row r="51" spans="1:13" s="70" customFormat="1" ht="30" customHeight="1" x14ac:dyDescent="0.25">
      <c r="A51" s="71"/>
      <c r="B51" s="41" t="s">
        <v>75</v>
      </c>
      <c r="C51" s="41" t="s">
        <v>76</v>
      </c>
      <c r="D51" s="41" t="s">
        <v>318</v>
      </c>
      <c r="E51" s="68">
        <v>1990</v>
      </c>
      <c r="F51" s="69">
        <f t="shared" si="0"/>
        <v>99.5</v>
      </c>
      <c r="G51" s="69">
        <f t="shared" si="1"/>
        <v>99.5</v>
      </c>
      <c r="H51" s="69">
        <v>0</v>
      </c>
      <c r="I51" s="68">
        <v>0</v>
      </c>
      <c r="J51" s="69">
        <f t="shared" si="3"/>
        <v>0</v>
      </c>
      <c r="K51" s="69">
        <f t="shared" si="4"/>
        <v>0</v>
      </c>
      <c r="L51" s="76">
        <f t="shared" si="5"/>
        <v>0</v>
      </c>
      <c r="M51" s="47"/>
    </row>
    <row r="52" spans="1:13" s="70" customFormat="1" ht="30" customHeight="1" x14ac:dyDescent="0.25">
      <c r="A52" s="41"/>
      <c r="B52" s="41" t="s">
        <v>77</v>
      </c>
      <c r="C52" s="41" t="s">
        <v>78</v>
      </c>
      <c r="D52" s="41" t="s">
        <v>318</v>
      </c>
      <c r="E52" s="68">
        <v>4548</v>
      </c>
      <c r="F52" s="69">
        <f t="shared" si="0"/>
        <v>227.4</v>
      </c>
      <c r="G52" s="69">
        <f t="shared" si="1"/>
        <v>220.578</v>
      </c>
      <c r="H52" s="69">
        <f t="shared" si="2"/>
        <v>6.8220000000000001</v>
      </c>
      <c r="I52" s="68">
        <v>0</v>
      </c>
      <c r="J52" s="69">
        <f t="shared" si="3"/>
        <v>0</v>
      </c>
      <c r="K52" s="69">
        <f t="shared" si="4"/>
        <v>0</v>
      </c>
      <c r="L52" s="76">
        <f t="shared" si="5"/>
        <v>0</v>
      </c>
      <c r="M52" s="47"/>
    </row>
    <row r="53" spans="1:13" s="70" customFormat="1" ht="30" customHeight="1" x14ac:dyDescent="0.25">
      <c r="A53" s="41"/>
      <c r="B53" s="41" t="s">
        <v>79</v>
      </c>
      <c r="C53" s="41" t="s">
        <v>80</v>
      </c>
      <c r="D53" s="41" t="s">
        <v>318</v>
      </c>
      <c r="E53" s="68">
        <v>0</v>
      </c>
      <c r="F53" s="69">
        <f t="shared" si="0"/>
        <v>0</v>
      </c>
      <c r="G53" s="69">
        <f t="shared" si="1"/>
        <v>0</v>
      </c>
      <c r="H53" s="69">
        <f t="shared" si="2"/>
        <v>0</v>
      </c>
      <c r="I53" s="68">
        <v>0</v>
      </c>
      <c r="J53" s="69">
        <f t="shared" si="3"/>
        <v>0</v>
      </c>
      <c r="K53" s="69">
        <f t="shared" si="4"/>
        <v>0</v>
      </c>
      <c r="L53" s="76">
        <f t="shared" si="5"/>
        <v>0</v>
      </c>
      <c r="M53" s="47"/>
    </row>
    <row r="54" spans="1:13" s="70" customFormat="1" ht="30" customHeight="1" x14ac:dyDescent="0.25">
      <c r="A54" s="41"/>
      <c r="B54" s="41" t="s">
        <v>79</v>
      </c>
      <c r="C54" s="41" t="s">
        <v>81</v>
      </c>
      <c r="D54" s="41" t="s">
        <v>318</v>
      </c>
      <c r="E54" s="68">
        <v>28670</v>
      </c>
      <c r="F54" s="69">
        <f t="shared" si="0"/>
        <v>1433.5</v>
      </c>
      <c r="G54" s="69">
        <f t="shared" si="1"/>
        <v>1390.4949999999999</v>
      </c>
      <c r="H54" s="69">
        <f t="shared" si="2"/>
        <v>43.004999999999995</v>
      </c>
      <c r="I54" s="68">
        <v>0</v>
      </c>
      <c r="J54" s="69">
        <f t="shared" si="3"/>
        <v>0</v>
      </c>
      <c r="K54" s="69">
        <f t="shared" si="4"/>
        <v>0</v>
      </c>
      <c r="L54" s="76">
        <f t="shared" si="5"/>
        <v>0</v>
      </c>
      <c r="M54" s="47"/>
    </row>
    <row r="55" spans="1:13" s="70" customFormat="1" ht="30" customHeight="1" x14ac:dyDescent="0.25">
      <c r="A55" s="41"/>
      <c r="B55" s="41" t="s">
        <v>79</v>
      </c>
      <c r="C55" s="41" t="s">
        <v>82</v>
      </c>
      <c r="D55" s="41" t="s">
        <v>318</v>
      </c>
      <c r="E55" s="68">
        <v>22294</v>
      </c>
      <c r="F55" s="69">
        <f t="shared" si="0"/>
        <v>1114.7</v>
      </c>
      <c r="G55" s="69">
        <f t="shared" si="1"/>
        <v>1081.259</v>
      </c>
      <c r="H55" s="69">
        <f t="shared" si="2"/>
        <v>33.441000000000003</v>
      </c>
      <c r="I55" s="68">
        <v>0</v>
      </c>
      <c r="J55" s="69">
        <f t="shared" si="3"/>
        <v>0</v>
      </c>
      <c r="K55" s="69">
        <f t="shared" si="4"/>
        <v>0</v>
      </c>
      <c r="L55" s="76">
        <f t="shared" si="5"/>
        <v>0</v>
      </c>
      <c r="M55" s="47"/>
    </row>
    <row r="56" spans="1:13" s="70" customFormat="1" ht="45" x14ac:dyDescent="0.25">
      <c r="A56" s="41"/>
      <c r="B56" s="41" t="s">
        <v>83</v>
      </c>
      <c r="C56" s="41" t="s">
        <v>84</v>
      </c>
      <c r="D56" s="41" t="s">
        <v>318</v>
      </c>
      <c r="E56" s="68">
        <v>165518</v>
      </c>
      <c r="F56" s="69">
        <f t="shared" si="0"/>
        <v>8275.9</v>
      </c>
      <c r="G56" s="69">
        <f t="shared" si="1"/>
        <v>8027.6229999999996</v>
      </c>
      <c r="H56" s="69">
        <f t="shared" si="2"/>
        <v>248.27699999999999</v>
      </c>
      <c r="I56" s="68">
        <v>1645</v>
      </c>
      <c r="J56" s="69">
        <f t="shared" si="3"/>
        <v>329</v>
      </c>
      <c r="K56" s="69">
        <f t="shared" si="4"/>
        <v>319.13</v>
      </c>
      <c r="L56" s="76">
        <f t="shared" si="5"/>
        <v>9.8699999999999992</v>
      </c>
      <c r="M56" s="47"/>
    </row>
    <row r="57" spans="1:13" s="70" customFormat="1" ht="30" customHeight="1" x14ac:dyDescent="0.25">
      <c r="A57" s="41"/>
      <c r="B57" s="41" t="s">
        <v>85</v>
      </c>
      <c r="C57" s="41" t="s">
        <v>86</v>
      </c>
      <c r="D57" s="41" t="s">
        <v>318</v>
      </c>
      <c r="E57" s="68">
        <v>144192</v>
      </c>
      <c r="F57" s="69">
        <v>3882.17</v>
      </c>
      <c r="G57" s="69">
        <v>3882.17</v>
      </c>
      <c r="H57" s="69">
        <v>0</v>
      </c>
      <c r="I57" s="68">
        <v>382</v>
      </c>
      <c r="J57" s="69">
        <f t="shared" si="3"/>
        <v>76.400000000000006</v>
      </c>
      <c r="K57" s="69">
        <f t="shared" si="4"/>
        <v>74.108000000000004</v>
      </c>
      <c r="L57" s="76">
        <f t="shared" si="5"/>
        <v>2.2920000000000003</v>
      </c>
      <c r="M57" s="47" t="s">
        <v>357</v>
      </c>
    </row>
    <row r="58" spans="1:13" s="70" customFormat="1" ht="30" customHeight="1" x14ac:dyDescent="0.25">
      <c r="A58" s="41"/>
      <c r="B58" s="41" t="s">
        <v>87</v>
      </c>
      <c r="C58" s="41" t="s">
        <v>88</v>
      </c>
      <c r="D58" s="41" t="s">
        <v>318</v>
      </c>
      <c r="E58" s="68">
        <v>19980</v>
      </c>
      <c r="F58" s="69">
        <f t="shared" si="0"/>
        <v>999</v>
      </c>
      <c r="G58" s="69">
        <f t="shared" si="1"/>
        <v>969.03</v>
      </c>
      <c r="H58" s="69">
        <f t="shared" si="2"/>
        <v>29.97</v>
      </c>
      <c r="I58" s="68">
        <v>6255</v>
      </c>
      <c r="J58" s="69">
        <f t="shared" si="3"/>
        <v>1251</v>
      </c>
      <c r="K58" s="69">
        <f t="shared" si="4"/>
        <v>1213.47</v>
      </c>
      <c r="L58" s="76">
        <f t="shared" si="5"/>
        <v>37.53</v>
      </c>
      <c r="M58" s="47"/>
    </row>
    <row r="59" spans="1:13" s="70" customFormat="1" ht="30" customHeight="1" x14ac:dyDescent="0.25">
      <c r="A59" s="41"/>
      <c r="B59" s="41" t="s">
        <v>89</v>
      </c>
      <c r="C59" s="41" t="s">
        <v>90</v>
      </c>
      <c r="D59" s="41" t="s">
        <v>318</v>
      </c>
      <c r="E59" s="68">
        <v>270</v>
      </c>
      <c r="F59" s="69">
        <f t="shared" si="0"/>
        <v>13.5</v>
      </c>
      <c r="G59" s="69">
        <v>13.09</v>
      </c>
      <c r="H59" s="69">
        <f t="shared" si="2"/>
        <v>0.40499999999999997</v>
      </c>
      <c r="I59" s="68">
        <v>0</v>
      </c>
      <c r="J59" s="69">
        <f t="shared" si="3"/>
        <v>0</v>
      </c>
      <c r="K59" s="69">
        <f t="shared" si="4"/>
        <v>0</v>
      </c>
      <c r="L59" s="76">
        <f t="shared" si="5"/>
        <v>0</v>
      </c>
      <c r="M59" s="47"/>
    </row>
    <row r="60" spans="1:13" s="70" customFormat="1" ht="30" customHeight="1" x14ac:dyDescent="0.25">
      <c r="A60" s="41" t="s">
        <v>91</v>
      </c>
      <c r="B60" s="41" t="s">
        <v>92</v>
      </c>
      <c r="C60" s="41" t="s">
        <v>93</v>
      </c>
      <c r="D60" s="41" t="s">
        <v>318</v>
      </c>
      <c r="E60" s="68">
        <v>858</v>
      </c>
      <c r="F60" s="69">
        <f t="shared" si="0"/>
        <v>42.900000000000006</v>
      </c>
      <c r="G60" s="69">
        <f t="shared" si="1"/>
        <v>41.613000000000007</v>
      </c>
      <c r="H60" s="69">
        <f t="shared" si="2"/>
        <v>1.2870000000000001</v>
      </c>
      <c r="I60" s="68">
        <v>0</v>
      </c>
      <c r="J60" s="69">
        <f t="shared" si="3"/>
        <v>0</v>
      </c>
      <c r="K60" s="69">
        <f t="shared" si="4"/>
        <v>0</v>
      </c>
      <c r="L60" s="76">
        <f t="shared" si="5"/>
        <v>0</v>
      </c>
      <c r="M60" s="47"/>
    </row>
    <row r="61" spans="1:13" s="70" customFormat="1" ht="30" customHeight="1" x14ac:dyDescent="0.25">
      <c r="A61" s="71"/>
      <c r="B61" s="41" t="s">
        <v>94</v>
      </c>
      <c r="C61" s="41" t="s">
        <v>95</v>
      </c>
      <c r="D61" s="41" t="s">
        <v>318</v>
      </c>
      <c r="E61" s="68">
        <v>12747</v>
      </c>
      <c r="F61" s="69">
        <f t="shared" si="0"/>
        <v>637.35</v>
      </c>
      <c r="G61" s="69">
        <f t="shared" si="1"/>
        <v>618.22950000000003</v>
      </c>
      <c r="H61" s="69">
        <f t="shared" si="2"/>
        <v>19.1205</v>
      </c>
      <c r="I61" s="68">
        <v>0</v>
      </c>
      <c r="J61" s="69">
        <f t="shared" si="3"/>
        <v>0</v>
      </c>
      <c r="K61" s="69">
        <f t="shared" si="4"/>
        <v>0</v>
      </c>
      <c r="L61" s="76">
        <f t="shared" si="5"/>
        <v>0</v>
      </c>
      <c r="M61" s="47"/>
    </row>
    <row r="62" spans="1:13" s="70" customFormat="1" ht="30" customHeight="1" x14ac:dyDescent="0.25">
      <c r="A62" s="41"/>
      <c r="B62" s="41" t="s">
        <v>98</v>
      </c>
      <c r="C62" s="41" t="s">
        <v>99</v>
      </c>
      <c r="D62" s="41" t="s">
        <v>318</v>
      </c>
      <c r="E62" s="68">
        <v>10624</v>
      </c>
      <c r="F62" s="69">
        <f t="shared" si="0"/>
        <v>531.20000000000005</v>
      </c>
      <c r="G62" s="69">
        <f t="shared" si="1"/>
        <v>515.26400000000001</v>
      </c>
      <c r="H62" s="69">
        <f t="shared" si="2"/>
        <v>15.936</v>
      </c>
      <c r="I62" s="68">
        <v>0</v>
      </c>
      <c r="J62" s="69">
        <f t="shared" si="3"/>
        <v>0</v>
      </c>
      <c r="K62" s="69">
        <f t="shared" si="4"/>
        <v>0</v>
      </c>
      <c r="L62" s="76">
        <f t="shared" si="5"/>
        <v>0</v>
      </c>
      <c r="M62" s="47"/>
    </row>
    <row r="63" spans="1:13" s="70" customFormat="1" ht="30" customHeight="1" x14ac:dyDescent="0.25">
      <c r="A63" s="41"/>
      <c r="B63" s="41" t="s">
        <v>98</v>
      </c>
      <c r="C63" s="41" t="s">
        <v>100</v>
      </c>
      <c r="D63" s="41" t="s">
        <v>318</v>
      </c>
      <c r="E63" s="68">
        <v>41556</v>
      </c>
      <c r="F63" s="69">
        <f t="shared" si="0"/>
        <v>2077.8000000000002</v>
      </c>
      <c r="G63" s="69">
        <f t="shared" si="1"/>
        <v>2015.4660000000001</v>
      </c>
      <c r="H63" s="69">
        <f t="shared" si="2"/>
        <v>62.334000000000003</v>
      </c>
      <c r="I63" s="68">
        <v>0</v>
      </c>
      <c r="J63" s="69">
        <f t="shared" si="3"/>
        <v>0</v>
      </c>
      <c r="K63" s="69">
        <f t="shared" si="4"/>
        <v>0</v>
      </c>
      <c r="L63" s="76">
        <f t="shared" si="5"/>
        <v>0</v>
      </c>
      <c r="M63" s="47"/>
    </row>
    <row r="64" spans="1:13" s="70" customFormat="1" ht="30" customHeight="1" x14ac:dyDescent="0.25">
      <c r="A64" s="41"/>
      <c r="B64" s="41" t="s">
        <v>104</v>
      </c>
      <c r="C64" s="41" t="s">
        <v>105</v>
      </c>
      <c r="D64" s="41" t="s">
        <v>318</v>
      </c>
      <c r="E64" s="68">
        <v>2285</v>
      </c>
      <c r="F64" s="69">
        <f t="shared" si="0"/>
        <v>114.25</v>
      </c>
      <c r="G64" s="69">
        <f t="shared" si="1"/>
        <v>112.37</v>
      </c>
      <c r="H64" s="72">
        <v>1.88</v>
      </c>
      <c r="I64" s="68">
        <v>0</v>
      </c>
      <c r="J64" s="69">
        <f t="shared" si="3"/>
        <v>0</v>
      </c>
      <c r="K64" s="69">
        <f t="shared" si="4"/>
        <v>0</v>
      </c>
      <c r="L64" s="76">
        <f t="shared" si="5"/>
        <v>0</v>
      </c>
      <c r="M64" s="61"/>
    </row>
    <row r="65" spans="1:13" s="70" customFormat="1" ht="30" customHeight="1" x14ac:dyDescent="0.25">
      <c r="A65" s="41"/>
      <c r="B65" s="41" t="s">
        <v>104</v>
      </c>
      <c r="C65" s="41" t="s">
        <v>106</v>
      </c>
      <c r="D65" s="41" t="s">
        <v>318</v>
      </c>
      <c r="E65" s="68">
        <v>690947</v>
      </c>
      <c r="F65" s="69">
        <v>0</v>
      </c>
      <c r="G65" s="69">
        <f t="shared" si="1"/>
        <v>0</v>
      </c>
      <c r="H65" s="69">
        <f t="shared" si="2"/>
        <v>0</v>
      </c>
      <c r="I65" s="68">
        <v>149400</v>
      </c>
      <c r="J65" s="69">
        <v>0</v>
      </c>
      <c r="K65" s="69">
        <f t="shared" si="4"/>
        <v>0</v>
      </c>
      <c r="L65" s="76">
        <f t="shared" si="5"/>
        <v>0</v>
      </c>
      <c r="M65" s="47" t="s">
        <v>359</v>
      </c>
    </row>
    <row r="66" spans="1:13" s="70" customFormat="1" ht="30" customHeight="1" x14ac:dyDescent="0.25">
      <c r="A66" s="41"/>
      <c r="B66" s="41" t="s">
        <v>107</v>
      </c>
      <c r="C66" s="41" t="s">
        <v>108</v>
      </c>
      <c r="D66" s="41" t="s">
        <v>318</v>
      </c>
      <c r="E66" s="68">
        <v>23798</v>
      </c>
      <c r="F66" s="69">
        <f t="shared" si="0"/>
        <v>1189.9000000000001</v>
      </c>
      <c r="G66" s="69">
        <f t="shared" si="1"/>
        <v>1154.203</v>
      </c>
      <c r="H66" s="69">
        <f t="shared" si="2"/>
        <v>35.697000000000003</v>
      </c>
      <c r="I66" s="68">
        <v>0</v>
      </c>
      <c r="J66" s="69">
        <f t="shared" si="3"/>
        <v>0</v>
      </c>
      <c r="K66" s="69">
        <f t="shared" si="4"/>
        <v>0</v>
      </c>
      <c r="L66" s="76">
        <f t="shared" si="5"/>
        <v>0</v>
      </c>
      <c r="M66" s="47"/>
    </row>
    <row r="67" spans="1:13" s="70" customFormat="1" ht="30" customHeight="1" x14ac:dyDescent="0.25">
      <c r="A67" s="41"/>
      <c r="B67" s="41" t="s">
        <v>107</v>
      </c>
      <c r="C67" s="41" t="s">
        <v>109</v>
      </c>
      <c r="D67" s="41" t="s">
        <v>318</v>
      </c>
      <c r="E67" s="68">
        <v>0</v>
      </c>
      <c r="F67" s="69">
        <f t="shared" si="0"/>
        <v>0</v>
      </c>
      <c r="G67" s="69">
        <f t="shared" si="1"/>
        <v>0</v>
      </c>
      <c r="H67" s="69">
        <f t="shared" si="2"/>
        <v>0</v>
      </c>
      <c r="I67" s="68">
        <v>0</v>
      </c>
      <c r="J67" s="69">
        <f t="shared" si="3"/>
        <v>0</v>
      </c>
      <c r="K67" s="69">
        <f t="shared" si="4"/>
        <v>0</v>
      </c>
      <c r="L67" s="76">
        <f t="shared" si="5"/>
        <v>0</v>
      </c>
      <c r="M67" s="47"/>
    </row>
    <row r="68" spans="1:13" s="70" customFormat="1" ht="30" customHeight="1" x14ac:dyDescent="0.25">
      <c r="A68" s="41"/>
      <c r="B68" s="41" t="s">
        <v>107</v>
      </c>
      <c r="C68" s="41" t="s">
        <v>110</v>
      </c>
      <c r="D68" s="41" t="s">
        <v>318</v>
      </c>
      <c r="E68" s="68">
        <v>0</v>
      </c>
      <c r="F68" s="69">
        <f t="shared" si="0"/>
        <v>0</v>
      </c>
      <c r="G68" s="69">
        <f t="shared" si="1"/>
        <v>0</v>
      </c>
      <c r="H68" s="69">
        <f t="shared" si="2"/>
        <v>0</v>
      </c>
      <c r="I68" s="68">
        <v>0</v>
      </c>
      <c r="J68" s="69">
        <f t="shared" si="3"/>
        <v>0</v>
      </c>
      <c r="K68" s="69">
        <f t="shared" si="4"/>
        <v>0</v>
      </c>
      <c r="L68" s="76">
        <f t="shared" si="5"/>
        <v>0</v>
      </c>
      <c r="M68" s="47"/>
    </row>
    <row r="69" spans="1:13" s="70" customFormat="1" ht="30" customHeight="1" x14ac:dyDescent="0.25">
      <c r="A69" s="41"/>
      <c r="B69" s="41" t="s">
        <v>107</v>
      </c>
      <c r="C69" s="41" t="s">
        <v>111</v>
      </c>
      <c r="D69" s="41" t="s">
        <v>318</v>
      </c>
      <c r="E69" s="68">
        <v>5280</v>
      </c>
      <c r="F69" s="69">
        <f t="shared" si="0"/>
        <v>264</v>
      </c>
      <c r="G69" s="69">
        <f t="shared" si="1"/>
        <v>256.08</v>
      </c>
      <c r="H69" s="69">
        <f t="shared" si="2"/>
        <v>7.92</v>
      </c>
      <c r="I69" s="68">
        <v>0</v>
      </c>
      <c r="J69" s="69">
        <f t="shared" si="3"/>
        <v>0</v>
      </c>
      <c r="K69" s="69">
        <f t="shared" si="4"/>
        <v>0</v>
      </c>
      <c r="L69" s="76">
        <f t="shared" si="5"/>
        <v>0</v>
      </c>
      <c r="M69" s="47"/>
    </row>
    <row r="70" spans="1:13" s="70" customFormat="1" ht="30" customHeight="1" x14ac:dyDescent="0.25">
      <c r="A70" s="41"/>
      <c r="B70" s="41" t="s">
        <v>107</v>
      </c>
      <c r="C70" s="41" t="s">
        <v>112</v>
      </c>
      <c r="D70" s="41" t="s">
        <v>318</v>
      </c>
      <c r="E70" s="68">
        <v>4216</v>
      </c>
      <c r="F70" s="69">
        <f t="shared" si="0"/>
        <v>210.8</v>
      </c>
      <c r="G70" s="69">
        <f t="shared" si="1"/>
        <v>204.476</v>
      </c>
      <c r="H70" s="69">
        <f t="shared" si="2"/>
        <v>6.3239999999999998</v>
      </c>
      <c r="I70" s="68">
        <v>0</v>
      </c>
      <c r="J70" s="69">
        <f t="shared" si="3"/>
        <v>0</v>
      </c>
      <c r="K70" s="69">
        <f t="shared" si="4"/>
        <v>0</v>
      </c>
      <c r="L70" s="76">
        <f t="shared" si="5"/>
        <v>0</v>
      </c>
      <c r="M70" s="47"/>
    </row>
    <row r="71" spans="1:13" s="70" customFormat="1" ht="30" customHeight="1" x14ac:dyDescent="0.25">
      <c r="A71" s="41"/>
      <c r="B71" s="41" t="s">
        <v>107</v>
      </c>
      <c r="C71" s="41" t="s">
        <v>113</v>
      </c>
      <c r="D71" s="41" t="s">
        <v>318</v>
      </c>
      <c r="E71" s="68">
        <v>8244</v>
      </c>
      <c r="F71" s="69">
        <f t="shared" si="0"/>
        <v>412.20000000000005</v>
      </c>
      <c r="G71" s="69">
        <f t="shared" si="1"/>
        <v>399.83400000000006</v>
      </c>
      <c r="H71" s="69">
        <f t="shared" si="2"/>
        <v>12.366000000000001</v>
      </c>
      <c r="I71" s="68">
        <v>0</v>
      </c>
      <c r="J71" s="69">
        <f t="shared" si="3"/>
        <v>0</v>
      </c>
      <c r="K71" s="69">
        <f t="shared" si="4"/>
        <v>0</v>
      </c>
      <c r="L71" s="76">
        <f t="shared" si="5"/>
        <v>0</v>
      </c>
      <c r="M71" s="47"/>
    </row>
    <row r="72" spans="1:13" s="70" customFormat="1" ht="30" customHeight="1" x14ac:dyDescent="0.25">
      <c r="A72" s="41"/>
      <c r="B72" s="41" t="s">
        <v>107</v>
      </c>
      <c r="C72" s="41" t="s">
        <v>114</v>
      </c>
      <c r="D72" s="41" t="s">
        <v>318</v>
      </c>
      <c r="E72" s="68">
        <v>6396</v>
      </c>
      <c r="F72" s="69">
        <f t="shared" si="0"/>
        <v>319.8</v>
      </c>
      <c r="G72" s="69">
        <f t="shared" si="1"/>
        <v>310.20600000000002</v>
      </c>
      <c r="H72" s="69">
        <f t="shared" si="2"/>
        <v>9.5939999999999994</v>
      </c>
      <c r="I72" s="68">
        <v>0</v>
      </c>
      <c r="J72" s="69">
        <f t="shared" si="3"/>
        <v>0</v>
      </c>
      <c r="K72" s="69">
        <f t="shared" si="4"/>
        <v>0</v>
      </c>
      <c r="L72" s="76">
        <f t="shared" si="5"/>
        <v>0</v>
      </c>
      <c r="M72" s="47"/>
    </row>
    <row r="73" spans="1:13" s="70" customFormat="1" ht="30" customHeight="1" x14ac:dyDescent="0.25">
      <c r="A73" s="41"/>
      <c r="B73" s="41" t="s">
        <v>107</v>
      </c>
      <c r="C73" s="41" t="s">
        <v>115</v>
      </c>
      <c r="D73" s="41" t="s">
        <v>318</v>
      </c>
      <c r="E73" s="68">
        <v>453</v>
      </c>
      <c r="F73" s="69">
        <f t="shared" ref="F73:F135" si="6">E73*$F$4</f>
        <v>22.650000000000002</v>
      </c>
      <c r="G73" s="69">
        <f t="shared" ref="G73:G135" si="7">F73-H73</f>
        <v>21.970500000000001</v>
      </c>
      <c r="H73" s="69">
        <f t="shared" ref="H73:H133" si="8">F73*$H$4</f>
        <v>0.67949999999999999</v>
      </c>
      <c r="I73" s="68">
        <v>0</v>
      </c>
      <c r="J73" s="69">
        <f t="shared" ref="J73:J135" si="9">I73*$J$4</f>
        <v>0</v>
      </c>
      <c r="K73" s="69">
        <f t="shared" ref="K73:K135" si="10">J73-L73</f>
        <v>0</v>
      </c>
      <c r="L73" s="76">
        <f t="shared" ref="L73:L135" si="11">J73*$L$4</f>
        <v>0</v>
      </c>
      <c r="M73" s="47"/>
    </row>
    <row r="74" spans="1:13" s="70" customFormat="1" ht="30" customHeight="1" x14ac:dyDescent="0.25">
      <c r="A74" s="41"/>
      <c r="B74" s="41" t="s">
        <v>107</v>
      </c>
      <c r="C74" s="41" t="s">
        <v>116</v>
      </c>
      <c r="D74" s="41" t="s">
        <v>318</v>
      </c>
      <c r="E74" s="68">
        <v>7211</v>
      </c>
      <c r="F74" s="69">
        <f t="shared" si="6"/>
        <v>360.55</v>
      </c>
      <c r="G74" s="69">
        <f t="shared" si="7"/>
        <v>349.73349999999999</v>
      </c>
      <c r="H74" s="69">
        <f t="shared" si="8"/>
        <v>10.8165</v>
      </c>
      <c r="I74" s="68">
        <v>0</v>
      </c>
      <c r="J74" s="69">
        <f t="shared" si="9"/>
        <v>0</v>
      </c>
      <c r="K74" s="69">
        <f t="shared" si="10"/>
        <v>0</v>
      </c>
      <c r="L74" s="76">
        <f t="shared" si="11"/>
        <v>0</v>
      </c>
      <c r="M74" s="47"/>
    </row>
    <row r="75" spans="1:13" s="70" customFormat="1" ht="30" customHeight="1" x14ac:dyDescent="0.25">
      <c r="A75" s="41"/>
      <c r="B75" s="41" t="s">
        <v>107</v>
      </c>
      <c r="C75" s="41" t="s">
        <v>117</v>
      </c>
      <c r="D75" s="41" t="s">
        <v>318</v>
      </c>
      <c r="E75" s="68">
        <v>12594</v>
      </c>
      <c r="F75" s="69">
        <f t="shared" si="6"/>
        <v>629.70000000000005</v>
      </c>
      <c r="G75" s="69">
        <f t="shared" si="7"/>
        <v>610.80900000000008</v>
      </c>
      <c r="H75" s="69">
        <f t="shared" si="8"/>
        <v>18.891000000000002</v>
      </c>
      <c r="I75" s="68">
        <v>0</v>
      </c>
      <c r="J75" s="69">
        <f t="shared" si="9"/>
        <v>0</v>
      </c>
      <c r="K75" s="69">
        <f t="shared" si="10"/>
        <v>0</v>
      </c>
      <c r="L75" s="76">
        <f t="shared" si="11"/>
        <v>0</v>
      </c>
      <c r="M75" s="47"/>
    </row>
    <row r="76" spans="1:13" s="70" customFormat="1" ht="30" customHeight="1" x14ac:dyDescent="0.25">
      <c r="A76" s="41"/>
      <c r="B76" s="41" t="s">
        <v>107</v>
      </c>
      <c r="C76" s="41" t="s">
        <v>118</v>
      </c>
      <c r="D76" s="41" t="s">
        <v>318</v>
      </c>
      <c r="E76" s="68">
        <v>3961</v>
      </c>
      <c r="F76" s="69">
        <f t="shared" si="6"/>
        <v>198.05</v>
      </c>
      <c r="G76" s="69">
        <f t="shared" si="7"/>
        <v>192.10850000000002</v>
      </c>
      <c r="H76" s="69">
        <f t="shared" si="8"/>
        <v>5.9415000000000004</v>
      </c>
      <c r="I76" s="68">
        <v>0</v>
      </c>
      <c r="J76" s="69">
        <f t="shared" si="9"/>
        <v>0</v>
      </c>
      <c r="K76" s="69">
        <f t="shared" si="10"/>
        <v>0</v>
      </c>
      <c r="L76" s="76">
        <f t="shared" si="11"/>
        <v>0</v>
      </c>
      <c r="M76" s="47"/>
    </row>
    <row r="77" spans="1:13" s="70" customFormat="1" ht="30" customHeight="1" x14ac:dyDescent="0.25">
      <c r="A77" s="41"/>
      <c r="B77" s="41" t="s">
        <v>107</v>
      </c>
      <c r="C77" s="41" t="s">
        <v>350</v>
      </c>
      <c r="D77" s="41" t="s">
        <v>318</v>
      </c>
      <c r="E77" s="68">
        <v>0</v>
      </c>
      <c r="F77" s="69">
        <f t="shared" si="6"/>
        <v>0</v>
      </c>
      <c r="G77" s="69">
        <f t="shared" si="7"/>
        <v>0</v>
      </c>
      <c r="H77" s="69">
        <f t="shared" si="8"/>
        <v>0</v>
      </c>
      <c r="I77" s="68">
        <v>0</v>
      </c>
      <c r="J77" s="69">
        <f t="shared" si="9"/>
        <v>0</v>
      </c>
      <c r="K77" s="69">
        <f t="shared" si="10"/>
        <v>0</v>
      </c>
      <c r="L77" s="76">
        <f t="shared" si="11"/>
        <v>0</v>
      </c>
      <c r="M77" s="47"/>
    </row>
    <row r="78" spans="1:13" s="70" customFormat="1" ht="30" customHeight="1" x14ac:dyDescent="0.25">
      <c r="A78" s="41"/>
      <c r="B78" s="41" t="s">
        <v>284</v>
      </c>
      <c r="C78" s="41" t="s">
        <v>285</v>
      </c>
      <c r="D78" s="41" t="s">
        <v>318</v>
      </c>
      <c r="E78" s="68">
        <v>489963</v>
      </c>
      <c r="F78" s="69">
        <v>0</v>
      </c>
      <c r="G78" s="69">
        <f t="shared" si="7"/>
        <v>0</v>
      </c>
      <c r="H78" s="69">
        <f t="shared" si="8"/>
        <v>0</v>
      </c>
      <c r="I78" s="68">
        <v>119046</v>
      </c>
      <c r="J78" s="69">
        <v>1223.52</v>
      </c>
      <c r="K78" s="69">
        <v>1223.52</v>
      </c>
      <c r="L78" s="76">
        <v>0</v>
      </c>
      <c r="M78" s="47" t="s">
        <v>363</v>
      </c>
    </row>
    <row r="79" spans="1:13" s="70" customFormat="1" ht="30" customHeight="1" x14ac:dyDescent="0.25">
      <c r="A79" s="41"/>
      <c r="B79" s="41" t="s">
        <v>119</v>
      </c>
      <c r="C79" s="41" t="s">
        <v>120</v>
      </c>
      <c r="D79" s="41" t="s">
        <v>318</v>
      </c>
      <c r="E79" s="68">
        <v>0</v>
      </c>
      <c r="F79" s="69">
        <f t="shared" si="6"/>
        <v>0</v>
      </c>
      <c r="G79" s="69">
        <f t="shared" si="7"/>
        <v>0</v>
      </c>
      <c r="H79" s="69">
        <f t="shared" si="8"/>
        <v>0</v>
      </c>
      <c r="I79" s="68">
        <v>0</v>
      </c>
      <c r="J79" s="69">
        <f t="shared" si="9"/>
        <v>0</v>
      </c>
      <c r="K79" s="69">
        <f t="shared" si="10"/>
        <v>0</v>
      </c>
      <c r="L79" s="76">
        <f t="shared" si="11"/>
        <v>0</v>
      </c>
      <c r="M79" s="47"/>
    </row>
    <row r="80" spans="1:13" s="70" customFormat="1" ht="30" customHeight="1" x14ac:dyDescent="0.25">
      <c r="A80" s="41"/>
      <c r="B80" s="41" t="s">
        <v>119</v>
      </c>
      <c r="C80" s="41" t="s">
        <v>121</v>
      </c>
      <c r="D80" s="41" t="s">
        <v>318</v>
      </c>
      <c r="E80" s="68">
        <v>0</v>
      </c>
      <c r="F80" s="69">
        <f t="shared" si="6"/>
        <v>0</v>
      </c>
      <c r="G80" s="69">
        <f t="shared" si="7"/>
        <v>0</v>
      </c>
      <c r="H80" s="69">
        <f t="shared" si="8"/>
        <v>0</v>
      </c>
      <c r="I80" s="68">
        <v>0</v>
      </c>
      <c r="J80" s="69">
        <f t="shared" si="9"/>
        <v>0</v>
      </c>
      <c r="K80" s="69">
        <f t="shared" si="10"/>
        <v>0</v>
      </c>
      <c r="L80" s="76">
        <f t="shared" si="11"/>
        <v>0</v>
      </c>
      <c r="M80" s="47"/>
    </row>
    <row r="81" spans="1:13" s="70" customFormat="1" ht="30" customHeight="1" x14ac:dyDescent="0.25">
      <c r="A81" s="41"/>
      <c r="B81" s="41" t="s">
        <v>119</v>
      </c>
      <c r="C81" s="41" t="s">
        <v>122</v>
      </c>
      <c r="D81" s="41" t="s">
        <v>318</v>
      </c>
      <c r="E81" s="68">
        <v>21540</v>
      </c>
      <c r="F81" s="69">
        <f t="shared" si="6"/>
        <v>1077</v>
      </c>
      <c r="G81" s="69">
        <f t="shared" si="7"/>
        <v>1044.69</v>
      </c>
      <c r="H81" s="69">
        <f t="shared" si="8"/>
        <v>32.31</v>
      </c>
      <c r="I81" s="68">
        <v>0</v>
      </c>
      <c r="J81" s="69">
        <f t="shared" si="9"/>
        <v>0</v>
      </c>
      <c r="K81" s="69">
        <f t="shared" si="10"/>
        <v>0</v>
      </c>
      <c r="L81" s="76">
        <f t="shared" si="11"/>
        <v>0</v>
      </c>
      <c r="M81" s="47"/>
    </row>
    <row r="82" spans="1:13" s="70" customFormat="1" ht="30" customHeight="1" x14ac:dyDescent="0.25">
      <c r="A82" s="41"/>
      <c r="B82" s="41" t="s">
        <v>119</v>
      </c>
      <c r="C82" s="41" t="s">
        <v>123</v>
      </c>
      <c r="D82" s="41" t="s">
        <v>318</v>
      </c>
      <c r="E82" s="68">
        <v>2780</v>
      </c>
      <c r="F82" s="69">
        <f t="shared" si="6"/>
        <v>139</v>
      </c>
      <c r="G82" s="69">
        <f t="shared" si="7"/>
        <v>134.83000000000001</v>
      </c>
      <c r="H82" s="69">
        <f t="shared" si="8"/>
        <v>4.17</v>
      </c>
      <c r="I82" s="68">
        <v>0</v>
      </c>
      <c r="J82" s="69">
        <f t="shared" si="9"/>
        <v>0</v>
      </c>
      <c r="K82" s="69">
        <f t="shared" si="10"/>
        <v>0</v>
      </c>
      <c r="L82" s="76">
        <f t="shared" si="11"/>
        <v>0</v>
      </c>
      <c r="M82" s="47"/>
    </row>
    <row r="83" spans="1:13" s="70" customFormat="1" ht="30" customHeight="1" x14ac:dyDescent="0.25">
      <c r="A83" s="41"/>
      <c r="B83" s="41" t="s">
        <v>119</v>
      </c>
      <c r="C83" s="41" t="s">
        <v>124</v>
      </c>
      <c r="D83" s="41" t="s">
        <v>318</v>
      </c>
      <c r="E83" s="68">
        <v>7885</v>
      </c>
      <c r="F83" s="69">
        <f t="shared" si="6"/>
        <v>394.25</v>
      </c>
      <c r="G83" s="69">
        <f t="shared" si="7"/>
        <v>382.42250000000001</v>
      </c>
      <c r="H83" s="69">
        <f t="shared" si="8"/>
        <v>11.827499999999999</v>
      </c>
      <c r="I83" s="68">
        <v>0</v>
      </c>
      <c r="J83" s="69">
        <f t="shared" si="9"/>
        <v>0</v>
      </c>
      <c r="K83" s="69">
        <f t="shared" si="10"/>
        <v>0</v>
      </c>
      <c r="L83" s="76">
        <f t="shared" si="11"/>
        <v>0</v>
      </c>
      <c r="M83" s="47"/>
    </row>
    <row r="84" spans="1:13" s="70" customFormat="1" ht="30" customHeight="1" x14ac:dyDescent="0.25">
      <c r="A84" s="41"/>
      <c r="B84" s="41" t="s">
        <v>119</v>
      </c>
      <c r="C84" s="41" t="s">
        <v>125</v>
      </c>
      <c r="D84" s="41" t="s">
        <v>318</v>
      </c>
      <c r="E84" s="68">
        <v>26365</v>
      </c>
      <c r="F84" s="69">
        <f t="shared" si="6"/>
        <v>1318.25</v>
      </c>
      <c r="G84" s="69">
        <f t="shared" si="7"/>
        <v>1278.7025000000001</v>
      </c>
      <c r="H84" s="69">
        <f t="shared" si="8"/>
        <v>39.547499999999999</v>
      </c>
      <c r="I84" s="68">
        <v>0</v>
      </c>
      <c r="J84" s="69">
        <f t="shared" si="9"/>
        <v>0</v>
      </c>
      <c r="K84" s="69">
        <f t="shared" si="10"/>
        <v>0</v>
      </c>
      <c r="L84" s="76">
        <f t="shared" si="11"/>
        <v>0</v>
      </c>
      <c r="M84" s="47"/>
    </row>
    <row r="85" spans="1:13" s="70" customFormat="1" ht="30" customHeight="1" x14ac:dyDescent="0.25">
      <c r="A85" s="41"/>
      <c r="B85" s="41" t="s">
        <v>362</v>
      </c>
      <c r="C85" s="41" t="s">
        <v>127</v>
      </c>
      <c r="D85" s="41" t="s">
        <v>318</v>
      </c>
      <c r="E85" s="68">
        <v>2682</v>
      </c>
      <c r="F85" s="69">
        <f t="shared" si="6"/>
        <v>134.1</v>
      </c>
      <c r="G85" s="69">
        <f t="shared" si="7"/>
        <v>134.1</v>
      </c>
      <c r="H85" s="69">
        <v>0</v>
      </c>
      <c r="I85" s="68">
        <v>0</v>
      </c>
      <c r="J85" s="69">
        <f t="shared" si="9"/>
        <v>0</v>
      </c>
      <c r="K85" s="69">
        <f t="shared" si="10"/>
        <v>0</v>
      </c>
      <c r="L85" s="76">
        <f t="shared" si="11"/>
        <v>0</v>
      </c>
      <c r="M85" s="47"/>
    </row>
    <row r="86" spans="1:13" s="70" customFormat="1" ht="30" customHeight="1" x14ac:dyDescent="0.25">
      <c r="A86" s="41"/>
      <c r="B86" s="41" t="s">
        <v>138</v>
      </c>
      <c r="C86" s="41" t="s">
        <v>140</v>
      </c>
      <c r="D86" s="41" t="s">
        <v>318</v>
      </c>
      <c r="E86" s="68">
        <v>28096</v>
      </c>
      <c r="F86" s="69">
        <f t="shared" si="6"/>
        <v>1404.8000000000002</v>
      </c>
      <c r="G86" s="69">
        <f t="shared" si="7"/>
        <v>1362.6560000000002</v>
      </c>
      <c r="H86" s="69">
        <f t="shared" si="8"/>
        <v>42.144000000000005</v>
      </c>
      <c r="I86" s="68">
        <v>19125</v>
      </c>
      <c r="J86" s="69">
        <f t="shared" si="9"/>
        <v>3825</v>
      </c>
      <c r="K86" s="69">
        <f t="shared" si="10"/>
        <v>3710.25</v>
      </c>
      <c r="L86" s="76">
        <f t="shared" si="11"/>
        <v>114.75</v>
      </c>
      <c r="M86" s="47"/>
    </row>
    <row r="87" spans="1:13" s="70" customFormat="1" ht="30" customHeight="1" x14ac:dyDescent="0.25">
      <c r="A87" s="41"/>
      <c r="B87" s="41" t="s">
        <v>138</v>
      </c>
      <c r="C87" s="41" t="s">
        <v>149</v>
      </c>
      <c r="D87" s="41" t="s">
        <v>318</v>
      </c>
      <c r="E87" s="68">
        <v>95632</v>
      </c>
      <c r="F87" s="69">
        <v>2297.5300000000002</v>
      </c>
      <c r="G87" s="69">
        <v>2297.5300000000002</v>
      </c>
      <c r="H87" s="69">
        <v>0</v>
      </c>
      <c r="I87" s="68">
        <v>64194</v>
      </c>
      <c r="J87" s="69">
        <v>12838.8</v>
      </c>
      <c r="K87" s="69">
        <v>12838.8</v>
      </c>
      <c r="L87" s="76">
        <v>0</v>
      </c>
      <c r="M87" s="47" t="s">
        <v>357</v>
      </c>
    </row>
    <row r="88" spans="1:13" s="70" customFormat="1" ht="30" customHeight="1" x14ac:dyDescent="0.25">
      <c r="A88" s="41"/>
      <c r="B88" s="41" t="s">
        <v>138</v>
      </c>
      <c r="C88" s="41" t="s">
        <v>150</v>
      </c>
      <c r="D88" s="41" t="s">
        <v>318</v>
      </c>
      <c r="E88" s="68">
        <v>62817</v>
      </c>
      <c r="F88" s="69">
        <f t="shared" si="6"/>
        <v>3140.8500000000004</v>
      </c>
      <c r="G88" s="69">
        <f t="shared" si="7"/>
        <v>3046.6245000000004</v>
      </c>
      <c r="H88" s="69">
        <f t="shared" si="8"/>
        <v>94.225500000000011</v>
      </c>
      <c r="I88" s="68">
        <v>42167</v>
      </c>
      <c r="J88" s="69">
        <f t="shared" si="9"/>
        <v>8433.4</v>
      </c>
      <c r="K88" s="69">
        <f t="shared" si="10"/>
        <v>8180.3979999999992</v>
      </c>
      <c r="L88" s="76">
        <f t="shared" si="11"/>
        <v>253.00199999999998</v>
      </c>
      <c r="M88" s="47"/>
    </row>
    <row r="89" spans="1:13" s="70" customFormat="1" ht="30" customHeight="1" x14ac:dyDescent="0.25">
      <c r="A89" s="41"/>
      <c r="B89" s="41" t="s">
        <v>128</v>
      </c>
      <c r="C89" s="41" t="s">
        <v>129</v>
      </c>
      <c r="D89" s="41" t="s">
        <v>318</v>
      </c>
      <c r="E89" s="68">
        <v>0</v>
      </c>
      <c r="F89" s="69">
        <f t="shared" si="6"/>
        <v>0</v>
      </c>
      <c r="G89" s="69">
        <f t="shared" si="7"/>
        <v>0</v>
      </c>
      <c r="H89" s="69">
        <f t="shared" si="8"/>
        <v>0</v>
      </c>
      <c r="I89" s="68">
        <v>0</v>
      </c>
      <c r="J89" s="69">
        <f t="shared" si="9"/>
        <v>0</v>
      </c>
      <c r="K89" s="69">
        <f t="shared" si="10"/>
        <v>0</v>
      </c>
      <c r="L89" s="76">
        <f t="shared" si="11"/>
        <v>0</v>
      </c>
      <c r="M89" s="47"/>
    </row>
    <row r="90" spans="1:13" s="70" customFormat="1" ht="30" customHeight="1" x14ac:dyDescent="0.25">
      <c r="A90" s="41"/>
      <c r="B90" s="41" t="s">
        <v>128</v>
      </c>
      <c r="C90" s="41" t="s">
        <v>130</v>
      </c>
      <c r="D90" s="41" t="s">
        <v>318</v>
      </c>
      <c r="E90" s="68">
        <v>1285</v>
      </c>
      <c r="F90" s="69">
        <f t="shared" si="6"/>
        <v>64.25</v>
      </c>
      <c r="G90" s="69">
        <f t="shared" si="7"/>
        <v>62.322499999999998</v>
      </c>
      <c r="H90" s="69">
        <f t="shared" si="8"/>
        <v>1.9275</v>
      </c>
      <c r="I90" s="68">
        <v>0</v>
      </c>
      <c r="J90" s="69">
        <f t="shared" si="9"/>
        <v>0</v>
      </c>
      <c r="K90" s="69">
        <f t="shared" si="10"/>
        <v>0</v>
      </c>
      <c r="L90" s="76">
        <f t="shared" si="11"/>
        <v>0</v>
      </c>
      <c r="M90" s="47"/>
    </row>
    <row r="91" spans="1:13" s="70" customFormat="1" ht="30" customHeight="1" x14ac:dyDescent="0.25">
      <c r="A91" s="41"/>
      <c r="B91" s="41" t="s">
        <v>128</v>
      </c>
      <c r="C91" s="41" t="s">
        <v>131</v>
      </c>
      <c r="D91" s="41" t="s">
        <v>318</v>
      </c>
      <c r="E91" s="68">
        <v>11080</v>
      </c>
      <c r="F91" s="69">
        <f t="shared" si="6"/>
        <v>554</v>
      </c>
      <c r="G91" s="69">
        <f t="shared" si="7"/>
        <v>537.38</v>
      </c>
      <c r="H91" s="69">
        <f t="shared" si="8"/>
        <v>16.62</v>
      </c>
      <c r="I91" s="68">
        <v>0</v>
      </c>
      <c r="J91" s="69">
        <f t="shared" si="9"/>
        <v>0</v>
      </c>
      <c r="K91" s="69">
        <f t="shared" si="10"/>
        <v>0</v>
      </c>
      <c r="L91" s="76">
        <f t="shared" si="11"/>
        <v>0</v>
      </c>
      <c r="M91" s="47"/>
    </row>
    <row r="92" spans="1:13" s="70" customFormat="1" ht="30" customHeight="1" x14ac:dyDescent="0.25">
      <c r="A92" s="41"/>
      <c r="B92" s="41" t="s">
        <v>132</v>
      </c>
      <c r="C92" s="41" t="s">
        <v>133</v>
      </c>
      <c r="D92" s="41" t="s">
        <v>318</v>
      </c>
      <c r="E92" s="68">
        <v>5856</v>
      </c>
      <c r="F92" s="69">
        <f t="shared" si="6"/>
        <v>292.8</v>
      </c>
      <c r="G92" s="69">
        <f t="shared" si="7"/>
        <v>284.8</v>
      </c>
      <c r="H92" s="72">
        <v>8</v>
      </c>
      <c r="I92" s="68">
        <v>0</v>
      </c>
      <c r="J92" s="69">
        <f t="shared" si="9"/>
        <v>0</v>
      </c>
      <c r="K92" s="69">
        <f t="shared" si="10"/>
        <v>0</v>
      </c>
      <c r="L92" s="76">
        <f t="shared" si="11"/>
        <v>0</v>
      </c>
      <c r="M92" s="61"/>
    </row>
    <row r="93" spans="1:13" s="70" customFormat="1" ht="30" customHeight="1" x14ac:dyDescent="0.25">
      <c r="A93" s="41"/>
      <c r="B93" s="41" t="s">
        <v>134</v>
      </c>
      <c r="C93" s="41" t="s">
        <v>135</v>
      </c>
      <c r="D93" s="41" t="s">
        <v>318</v>
      </c>
      <c r="E93" s="68">
        <v>750</v>
      </c>
      <c r="F93" s="69">
        <f t="shared" si="6"/>
        <v>37.5</v>
      </c>
      <c r="G93" s="69">
        <f t="shared" si="7"/>
        <v>36.375</v>
      </c>
      <c r="H93" s="69">
        <f t="shared" si="8"/>
        <v>1.125</v>
      </c>
      <c r="I93" s="68">
        <v>0</v>
      </c>
      <c r="J93" s="69">
        <f t="shared" si="9"/>
        <v>0</v>
      </c>
      <c r="K93" s="69">
        <f t="shared" si="10"/>
        <v>0</v>
      </c>
      <c r="L93" s="76">
        <f t="shared" si="11"/>
        <v>0</v>
      </c>
      <c r="M93" s="47"/>
    </row>
    <row r="94" spans="1:13" s="70" customFormat="1" ht="30" customHeight="1" x14ac:dyDescent="0.25">
      <c r="A94" s="41" t="s">
        <v>321</v>
      </c>
      <c r="B94" s="41" t="s">
        <v>320</v>
      </c>
      <c r="C94" s="41" t="s">
        <v>225</v>
      </c>
      <c r="D94" s="41" t="s">
        <v>318</v>
      </c>
      <c r="E94" s="68">
        <v>261</v>
      </c>
      <c r="F94" s="69">
        <f t="shared" si="6"/>
        <v>13.05</v>
      </c>
      <c r="G94" s="69">
        <f t="shared" si="7"/>
        <v>12.6585</v>
      </c>
      <c r="H94" s="69">
        <f t="shared" si="8"/>
        <v>0.39150000000000001</v>
      </c>
      <c r="I94" s="68">
        <v>1587</v>
      </c>
      <c r="J94" s="69">
        <f t="shared" si="9"/>
        <v>317.40000000000003</v>
      </c>
      <c r="K94" s="69">
        <f t="shared" si="10"/>
        <v>307.87800000000004</v>
      </c>
      <c r="L94" s="76">
        <f t="shared" si="11"/>
        <v>9.5220000000000002</v>
      </c>
      <c r="M94" s="47"/>
    </row>
    <row r="95" spans="1:13" s="70" customFormat="1" ht="30" customHeight="1" x14ac:dyDescent="0.25">
      <c r="A95" s="41" t="s">
        <v>321</v>
      </c>
      <c r="B95" s="41" t="s">
        <v>320</v>
      </c>
      <c r="C95" s="41" t="s">
        <v>226</v>
      </c>
      <c r="D95" s="41" t="s">
        <v>318</v>
      </c>
      <c r="E95" s="68">
        <v>218</v>
      </c>
      <c r="F95" s="69">
        <f t="shared" si="6"/>
        <v>10.9</v>
      </c>
      <c r="G95" s="69">
        <f t="shared" si="7"/>
        <v>10.573</v>
      </c>
      <c r="H95" s="69">
        <f t="shared" si="8"/>
        <v>0.32700000000000001</v>
      </c>
      <c r="I95" s="68">
        <v>0</v>
      </c>
      <c r="J95" s="69">
        <f t="shared" si="9"/>
        <v>0</v>
      </c>
      <c r="K95" s="69">
        <f t="shared" si="10"/>
        <v>0</v>
      </c>
      <c r="L95" s="76">
        <f t="shared" si="11"/>
        <v>0</v>
      </c>
      <c r="M95" s="47"/>
    </row>
    <row r="96" spans="1:13" s="70" customFormat="1" ht="30" customHeight="1" x14ac:dyDescent="0.25">
      <c r="A96" s="41" t="s">
        <v>321</v>
      </c>
      <c r="B96" s="41" t="s">
        <v>320</v>
      </c>
      <c r="C96" s="41" t="s">
        <v>227</v>
      </c>
      <c r="D96" s="41" t="s">
        <v>318</v>
      </c>
      <c r="E96" s="68">
        <v>59</v>
      </c>
      <c r="F96" s="69">
        <f t="shared" si="6"/>
        <v>2.95</v>
      </c>
      <c r="G96" s="69">
        <f t="shared" si="7"/>
        <v>2.8615000000000004</v>
      </c>
      <c r="H96" s="69">
        <f t="shared" si="8"/>
        <v>8.8499999999999995E-2</v>
      </c>
      <c r="I96" s="68">
        <v>0</v>
      </c>
      <c r="J96" s="69">
        <f t="shared" si="9"/>
        <v>0</v>
      </c>
      <c r="K96" s="69">
        <f t="shared" si="10"/>
        <v>0</v>
      </c>
      <c r="L96" s="76">
        <f t="shared" si="11"/>
        <v>0</v>
      </c>
      <c r="M96" s="47"/>
    </row>
    <row r="97" spans="1:13" s="70" customFormat="1" ht="30" customHeight="1" x14ac:dyDescent="0.25">
      <c r="A97" s="41" t="s">
        <v>321</v>
      </c>
      <c r="B97" s="41" t="s">
        <v>320</v>
      </c>
      <c r="C97" s="41" t="s">
        <v>228</v>
      </c>
      <c r="D97" s="41" t="s">
        <v>318</v>
      </c>
      <c r="E97" s="68">
        <v>336</v>
      </c>
      <c r="F97" s="69">
        <f t="shared" si="6"/>
        <v>16.8</v>
      </c>
      <c r="G97" s="69">
        <f t="shared" si="7"/>
        <v>16.295999999999999</v>
      </c>
      <c r="H97" s="69">
        <f t="shared" si="8"/>
        <v>0.504</v>
      </c>
      <c r="I97" s="68">
        <v>0</v>
      </c>
      <c r="J97" s="69">
        <f t="shared" si="9"/>
        <v>0</v>
      </c>
      <c r="K97" s="69">
        <f t="shared" si="10"/>
        <v>0</v>
      </c>
      <c r="L97" s="76">
        <f t="shared" si="11"/>
        <v>0</v>
      </c>
      <c r="M97" s="47"/>
    </row>
    <row r="98" spans="1:13" s="70" customFormat="1" ht="30" customHeight="1" x14ac:dyDescent="0.25">
      <c r="A98" s="41" t="s">
        <v>321</v>
      </c>
      <c r="B98" s="41" t="s">
        <v>320</v>
      </c>
      <c r="C98" s="41" t="s">
        <v>229</v>
      </c>
      <c r="D98" s="41" t="s">
        <v>318</v>
      </c>
      <c r="E98" s="68">
        <v>25055</v>
      </c>
      <c r="F98" s="69">
        <f t="shared" si="6"/>
        <v>1252.75</v>
      </c>
      <c r="G98" s="69">
        <f t="shared" si="7"/>
        <v>1215.1675</v>
      </c>
      <c r="H98" s="69">
        <f t="shared" si="8"/>
        <v>37.582499999999996</v>
      </c>
      <c r="I98" s="68">
        <v>157805</v>
      </c>
      <c r="J98" s="69">
        <f t="shared" si="9"/>
        <v>31561</v>
      </c>
      <c r="K98" s="69">
        <f t="shared" si="10"/>
        <v>30614.17</v>
      </c>
      <c r="L98" s="76">
        <f t="shared" si="11"/>
        <v>946.82999999999993</v>
      </c>
      <c r="M98" s="47"/>
    </row>
    <row r="99" spans="1:13" s="70" customFormat="1" ht="30" customHeight="1" x14ac:dyDescent="0.25">
      <c r="A99" s="41" t="s">
        <v>321</v>
      </c>
      <c r="B99" s="41" t="s">
        <v>320</v>
      </c>
      <c r="C99" s="41" t="s">
        <v>230</v>
      </c>
      <c r="D99" s="41" t="s">
        <v>318</v>
      </c>
      <c r="E99" s="68">
        <v>0</v>
      </c>
      <c r="F99" s="69">
        <f t="shared" si="6"/>
        <v>0</v>
      </c>
      <c r="G99" s="69">
        <f t="shared" si="7"/>
        <v>0</v>
      </c>
      <c r="H99" s="69">
        <f t="shared" si="8"/>
        <v>0</v>
      </c>
      <c r="I99" s="68">
        <v>0</v>
      </c>
      <c r="J99" s="69">
        <f t="shared" si="9"/>
        <v>0</v>
      </c>
      <c r="K99" s="69">
        <f t="shared" si="10"/>
        <v>0</v>
      </c>
      <c r="L99" s="76">
        <f t="shared" si="11"/>
        <v>0</v>
      </c>
      <c r="M99" s="47"/>
    </row>
    <row r="100" spans="1:13" s="70" customFormat="1" ht="30" customHeight="1" x14ac:dyDescent="0.25">
      <c r="A100" s="41" t="s">
        <v>321</v>
      </c>
      <c r="B100" s="41" t="s">
        <v>320</v>
      </c>
      <c r="C100" s="41" t="s">
        <v>231</v>
      </c>
      <c r="D100" s="41" t="s">
        <v>318</v>
      </c>
      <c r="E100" s="68">
        <v>1116</v>
      </c>
      <c r="F100" s="69">
        <f t="shared" si="6"/>
        <v>55.800000000000004</v>
      </c>
      <c r="G100" s="69">
        <f t="shared" si="7"/>
        <v>54.126000000000005</v>
      </c>
      <c r="H100" s="69">
        <f t="shared" si="8"/>
        <v>1.6740000000000002</v>
      </c>
      <c r="I100" s="68">
        <v>5339</v>
      </c>
      <c r="J100" s="69">
        <f t="shared" si="9"/>
        <v>1067.8</v>
      </c>
      <c r="K100" s="69">
        <f t="shared" si="10"/>
        <v>1035.7659999999998</v>
      </c>
      <c r="L100" s="76">
        <f t="shared" si="11"/>
        <v>32.033999999999999</v>
      </c>
      <c r="M100" s="47"/>
    </row>
    <row r="101" spans="1:13" s="70" customFormat="1" ht="30" customHeight="1" x14ac:dyDescent="0.25">
      <c r="A101" s="41" t="s">
        <v>321</v>
      </c>
      <c r="B101" s="41" t="s">
        <v>320</v>
      </c>
      <c r="C101" s="41" t="s">
        <v>232</v>
      </c>
      <c r="D101" s="41" t="s">
        <v>318</v>
      </c>
      <c r="E101" s="68">
        <v>1566</v>
      </c>
      <c r="F101" s="69">
        <f t="shared" si="6"/>
        <v>78.300000000000011</v>
      </c>
      <c r="G101" s="69">
        <f t="shared" si="7"/>
        <v>75.951000000000008</v>
      </c>
      <c r="H101" s="69">
        <f t="shared" si="8"/>
        <v>2.3490000000000002</v>
      </c>
      <c r="I101" s="68">
        <v>101760</v>
      </c>
      <c r="J101" s="69">
        <f t="shared" si="9"/>
        <v>20352</v>
      </c>
      <c r="K101" s="69">
        <f t="shared" si="10"/>
        <v>19741.439999999999</v>
      </c>
      <c r="L101" s="76">
        <f t="shared" si="11"/>
        <v>610.55999999999995</v>
      </c>
      <c r="M101" s="47"/>
    </row>
    <row r="102" spans="1:13" s="70" customFormat="1" ht="30" customHeight="1" x14ac:dyDescent="0.25">
      <c r="A102" s="41" t="s">
        <v>321</v>
      </c>
      <c r="B102" s="41" t="s">
        <v>320</v>
      </c>
      <c r="C102" s="41" t="s">
        <v>233</v>
      </c>
      <c r="D102" s="41" t="s">
        <v>318</v>
      </c>
      <c r="E102" s="68">
        <v>0</v>
      </c>
      <c r="F102" s="69">
        <f t="shared" si="6"/>
        <v>0</v>
      </c>
      <c r="G102" s="69">
        <f t="shared" si="7"/>
        <v>0</v>
      </c>
      <c r="H102" s="69">
        <f t="shared" si="8"/>
        <v>0</v>
      </c>
      <c r="I102" s="68">
        <v>0</v>
      </c>
      <c r="J102" s="69">
        <f t="shared" si="9"/>
        <v>0</v>
      </c>
      <c r="K102" s="69">
        <f t="shared" si="10"/>
        <v>0</v>
      </c>
      <c r="L102" s="76">
        <f t="shared" si="11"/>
        <v>0</v>
      </c>
      <c r="M102" s="47"/>
    </row>
    <row r="103" spans="1:13" s="70" customFormat="1" ht="60" x14ac:dyDescent="0.25">
      <c r="A103" s="41" t="s">
        <v>321</v>
      </c>
      <c r="B103" s="41" t="s">
        <v>320</v>
      </c>
      <c r="C103" s="41" t="s">
        <v>343</v>
      </c>
      <c r="D103" s="41" t="s">
        <v>318</v>
      </c>
      <c r="E103" s="68">
        <v>91</v>
      </c>
      <c r="F103" s="69">
        <f t="shared" si="6"/>
        <v>4.55</v>
      </c>
      <c r="G103" s="69">
        <f t="shared" si="7"/>
        <v>4.4135</v>
      </c>
      <c r="H103" s="69">
        <f t="shared" si="8"/>
        <v>0.13649999999999998</v>
      </c>
      <c r="I103" s="68">
        <v>5968</v>
      </c>
      <c r="J103" s="69">
        <f t="shared" si="9"/>
        <v>1193.6000000000001</v>
      </c>
      <c r="K103" s="69">
        <f t="shared" si="10"/>
        <v>1157.7920000000001</v>
      </c>
      <c r="L103" s="76">
        <f t="shared" si="11"/>
        <v>35.808</v>
      </c>
      <c r="M103" s="47"/>
    </row>
    <row r="104" spans="1:13" s="70" customFormat="1" ht="30" customHeight="1" x14ac:dyDescent="0.25">
      <c r="A104" s="71"/>
      <c r="B104" s="41" t="s">
        <v>361</v>
      </c>
      <c r="C104" s="41" t="s">
        <v>311</v>
      </c>
      <c r="D104" s="41" t="s">
        <v>318</v>
      </c>
      <c r="E104" s="68">
        <v>99101</v>
      </c>
      <c r="F104" s="69">
        <v>0</v>
      </c>
      <c r="G104" s="69">
        <f t="shared" si="7"/>
        <v>0</v>
      </c>
      <c r="H104" s="69">
        <f t="shared" si="8"/>
        <v>0</v>
      </c>
      <c r="I104" s="68">
        <v>123651</v>
      </c>
      <c r="J104" s="69">
        <v>0</v>
      </c>
      <c r="K104" s="69">
        <f t="shared" si="10"/>
        <v>0</v>
      </c>
      <c r="L104" s="76">
        <f t="shared" si="11"/>
        <v>0</v>
      </c>
      <c r="M104" s="47" t="s">
        <v>344</v>
      </c>
    </row>
    <row r="105" spans="1:13" s="70" customFormat="1" ht="30" customHeight="1" x14ac:dyDescent="0.25">
      <c r="A105" s="41"/>
      <c r="B105" s="41" t="s">
        <v>361</v>
      </c>
      <c r="C105" s="41" t="s">
        <v>312</v>
      </c>
      <c r="D105" s="41" t="s">
        <v>318</v>
      </c>
      <c r="E105" s="68">
        <v>129318</v>
      </c>
      <c r="F105" s="69">
        <v>0</v>
      </c>
      <c r="G105" s="69">
        <f t="shared" si="7"/>
        <v>0</v>
      </c>
      <c r="H105" s="69">
        <f t="shared" si="8"/>
        <v>0</v>
      </c>
      <c r="I105" s="68">
        <v>161354</v>
      </c>
      <c r="J105" s="69">
        <v>0</v>
      </c>
      <c r="K105" s="69">
        <f t="shared" si="10"/>
        <v>0</v>
      </c>
      <c r="L105" s="76">
        <f t="shared" si="11"/>
        <v>0</v>
      </c>
      <c r="M105" s="47" t="s">
        <v>344</v>
      </c>
    </row>
    <row r="106" spans="1:13" s="70" customFormat="1" ht="30" customHeight="1" x14ac:dyDescent="0.25">
      <c r="A106" s="41"/>
      <c r="B106" s="41" t="s">
        <v>361</v>
      </c>
      <c r="C106" s="41" t="s">
        <v>313</v>
      </c>
      <c r="D106" s="41" t="s">
        <v>318</v>
      </c>
      <c r="E106" s="68">
        <v>134250</v>
      </c>
      <c r="F106" s="69">
        <v>0</v>
      </c>
      <c r="G106" s="69">
        <f t="shared" si="7"/>
        <v>0</v>
      </c>
      <c r="H106" s="69">
        <f t="shared" si="8"/>
        <v>0</v>
      </c>
      <c r="I106" s="68">
        <v>167508</v>
      </c>
      <c r="J106" s="69">
        <v>0</v>
      </c>
      <c r="K106" s="69">
        <f t="shared" si="10"/>
        <v>0</v>
      </c>
      <c r="L106" s="76">
        <f t="shared" si="11"/>
        <v>0</v>
      </c>
      <c r="M106" s="47" t="s">
        <v>344</v>
      </c>
    </row>
    <row r="107" spans="1:13" s="70" customFormat="1" ht="30" customHeight="1" x14ac:dyDescent="0.25">
      <c r="A107" s="41"/>
      <c r="B107" s="41" t="s">
        <v>141</v>
      </c>
      <c r="C107" s="41" t="s">
        <v>142</v>
      </c>
      <c r="D107" s="41" t="s">
        <v>318</v>
      </c>
      <c r="E107" s="68">
        <v>19192</v>
      </c>
      <c r="F107" s="69">
        <v>959.59</v>
      </c>
      <c r="G107" s="69">
        <f t="shared" si="7"/>
        <v>930.80230000000006</v>
      </c>
      <c r="H107" s="69">
        <f t="shared" si="8"/>
        <v>28.787700000000001</v>
      </c>
      <c r="I107" s="68">
        <v>0</v>
      </c>
      <c r="J107" s="69">
        <f t="shared" si="9"/>
        <v>0</v>
      </c>
      <c r="K107" s="69">
        <f t="shared" si="10"/>
        <v>0</v>
      </c>
      <c r="L107" s="76">
        <f t="shared" si="11"/>
        <v>0</v>
      </c>
      <c r="M107" s="47"/>
    </row>
    <row r="108" spans="1:13" s="70" customFormat="1" ht="30" customHeight="1" x14ac:dyDescent="0.25">
      <c r="A108" s="41"/>
      <c r="B108" s="41" t="s">
        <v>141</v>
      </c>
      <c r="C108" s="41" t="s">
        <v>143</v>
      </c>
      <c r="D108" s="41" t="s">
        <v>318</v>
      </c>
      <c r="E108" s="68">
        <v>4869</v>
      </c>
      <c r="F108" s="69">
        <f t="shared" si="6"/>
        <v>243.45000000000002</v>
      </c>
      <c r="G108" s="69">
        <f t="shared" si="7"/>
        <v>236.1465</v>
      </c>
      <c r="H108" s="69">
        <f t="shared" si="8"/>
        <v>7.3035000000000005</v>
      </c>
      <c r="I108" s="68">
        <v>0</v>
      </c>
      <c r="J108" s="69">
        <f t="shared" si="9"/>
        <v>0</v>
      </c>
      <c r="K108" s="69">
        <f t="shared" si="10"/>
        <v>0</v>
      </c>
      <c r="L108" s="76">
        <f t="shared" si="11"/>
        <v>0</v>
      </c>
      <c r="M108" s="47"/>
    </row>
    <row r="109" spans="1:13" s="70" customFormat="1" ht="30" customHeight="1" x14ac:dyDescent="0.25">
      <c r="A109" s="41"/>
      <c r="B109" s="41" t="s">
        <v>141</v>
      </c>
      <c r="C109" s="41" t="s">
        <v>146</v>
      </c>
      <c r="D109" s="41" t="s">
        <v>318</v>
      </c>
      <c r="E109" s="68">
        <v>13525</v>
      </c>
      <c r="F109" s="69">
        <f t="shared" si="6"/>
        <v>676.25</v>
      </c>
      <c r="G109" s="69">
        <f t="shared" si="7"/>
        <v>655.96249999999998</v>
      </c>
      <c r="H109" s="69">
        <f t="shared" si="8"/>
        <v>20.287499999999998</v>
      </c>
      <c r="I109" s="68">
        <v>0</v>
      </c>
      <c r="J109" s="69">
        <f t="shared" si="9"/>
        <v>0</v>
      </c>
      <c r="K109" s="69">
        <f t="shared" si="10"/>
        <v>0</v>
      </c>
      <c r="L109" s="76">
        <f t="shared" si="11"/>
        <v>0</v>
      </c>
      <c r="M109" s="47"/>
    </row>
    <row r="110" spans="1:13" s="70" customFormat="1" ht="30" customHeight="1" x14ac:dyDescent="0.25">
      <c r="A110" s="41"/>
      <c r="B110" s="41" t="s">
        <v>147</v>
      </c>
      <c r="C110" s="41" t="s">
        <v>148</v>
      </c>
      <c r="D110" s="41" t="s">
        <v>318</v>
      </c>
      <c r="E110" s="68">
        <v>860</v>
      </c>
      <c r="F110" s="69">
        <f t="shared" si="6"/>
        <v>43</v>
      </c>
      <c r="G110" s="69">
        <f t="shared" si="7"/>
        <v>41.71</v>
      </c>
      <c r="H110" s="69">
        <f t="shared" si="8"/>
        <v>1.29</v>
      </c>
      <c r="I110" s="68">
        <v>103205</v>
      </c>
      <c r="J110" s="69">
        <f t="shared" si="9"/>
        <v>20641</v>
      </c>
      <c r="K110" s="69">
        <f t="shared" si="10"/>
        <v>20021.77</v>
      </c>
      <c r="L110" s="76">
        <f t="shared" si="11"/>
        <v>619.23</v>
      </c>
      <c r="M110" s="47"/>
    </row>
    <row r="111" spans="1:13" s="70" customFormat="1" ht="30" customHeight="1" x14ac:dyDescent="0.25">
      <c r="A111" s="41"/>
      <c r="B111" s="41" t="s">
        <v>151</v>
      </c>
      <c r="C111" s="41" t="s">
        <v>152</v>
      </c>
      <c r="D111" s="41" t="s">
        <v>318</v>
      </c>
      <c r="E111" s="68">
        <v>365</v>
      </c>
      <c r="F111" s="69">
        <f t="shared" si="6"/>
        <v>18.25</v>
      </c>
      <c r="G111" s="69">
        <f t="shared" si="7"/>
        <v>18.25</v>
      </c>
      <c r="H111" s="72">
        <v>0</v>
      </c>
      <c r="I111" s="68">
        <v>0</v>
      </c>
      <c r="J111" s="69">
        <f t="shared" si="9"/>
        <v>0</v>
      </c>
      <c r="K111" s="69">
        <f t="shared" si="10"/>
        <v>0</v>
      </c>
      <c r="L111" s="76">
        <f t="shared" si="11"/>
        <v>0</v>
      </c>
      <c r="M111" s="61"/>
    </row>
    <row r="112" spans="1:13" s="70" customFormat="1" ht="30" customHeight="1" x14ac:dyDescent="0.25">
      <c r="A112" s="41"/>
      <c r="B112" s="41" t="s">
        <v>153</v>
      </c>
      <c r="C112" s="41" t="s">
        <v>154</v>
      </c>
      <c r="D112" s="41" t="s">
        <v>318</v>
      </c>
      <c r="E112" s="68">
        <v>0</v>
      </c>
      <c r="F112" s="69">
        <f t="shared" si="6"/>
        <v>0</v>
      </c>
      <c r="G112" s="69">
        <f t="shared" si="7"/>
        <v>0</v>
      </c>
      <c r="H112" s="69">
        <f t="shared" si="8"/>
        <v>0</v>
      </c>
      <c r="I112" s="68">
        <v>0</v>
      </c>
      <c r="J112" s="69">
        <f t="shared" si="9"/>
        <v>0</v>
      </c>
      <c r="K112" s="69">
        <f t="shared" si="10"/>
        <v>0</v>
      </c>
      <c r="L112" s="76">
        <f t="shared" si="11"/>
        <v>0</v>
      </c>
      <c r="M112" s="47"/>
    </row>
    <row r="113" spans="1:13" s="70" customFormat="1" ht="30" customHeight="1" x14ac:dyDescent="0.25">
      <c r="A113" s="41"/>
      <c r="B113" s="41" t="s">
        <v>153</v>
      </c>
      <c r="C113" s="41" t="s">
        <v>155</v>
      </c>
      <c r="D113" s="41" t="s">
        <v>318</v>
      </c>
      <c r="E113" s="68">
        <v>0</v>
      </c>
      <c r="F113" s="69">
        <f t="shared" si="6"/>
        <v>0</v>
      </c>
      <c r="G113" s="69">
        <f t="shared" si="7"/>
        <v>0</v>
      </c>
      <c r="H113" s="69">
        <f t="shared" si="8"/>
        <v>0</v>
      </c>
      <c r="I113" s="68">
        <v>0</v>
      </c>
      <c r="J113" s="69">
        <f t="shared" si="9"/>
        <v>0</v>
      </c>
      <c r="K113" s="69">
        <f t="shared" si="10"/>
        <v>0</v>
      </c>
      <c r="L113" s="76">
        <f t="shared" si="11"/>
        <v>0</v>
      </c>
      <c r="M113" s="47"/>
    </row>
    <row r="114" spans="1:13" s="70" customFormat="1" ht="30" customHeight="1" x14ac:dyDescent="0.25">
      <c r="A114" s="41"/>
      <c r="B114" s="41" t="s">
        <v>153</v>
      </c>
      <c r="C114" s="41" t="s">
        <v>156</v>
      </c>
      <c r="D114" s="41" t="s">
        <v>318</v>
      </c>
      <c r="E114" s="68">
        <v>0</v>
      </c>
      <c r="F114" s="69">
        <f t="shared" si="6"/>
        <v>0</v>
      </c>
      <c r="G114" s="69">
        <f t="shared" si="7"/>
        <v>0</v>
      </c>
      <c r="H114" s="69">
        <f t="shared" si="8"/>
        <v>0</v>
      </c>
      <c r="I114" s="68">
        <v>61590</v>
      </c>
      <c r="J114" s="69">
        <f t="shared" si="9"/>
        <v>12318</v>
      </c>
      <c r="K114" s="69">
        <f t="shared" si="10"/>
        <v>11948.46</v>
      </c>
      <c r="L114" s="76">
        <f t="shared" si="11"/>
        <v>369.53999999999996</v>
      </c>
      <c r="M114" s="47"/>
    </row>
    <row r="115" spans="1:13" s="70" customFormat="1" ht="30" customHeight="1" x14ac:dyDescent="0.25">
      <c r="A115" s="41"/>
      <c r="B115" s="41" t="s">
        <v>153</v>
      </c>
      <c r="C115" s="41" t="s">
        <v>157</v>
      </c>
      <c r="D115" s="41" t="s">
        <v>318</v>
      </c>
      <c r="E115" s="68">
        <v>0</v>
      </c>
      <c r="F115" s="69">
        <f t="shared" si="6"/>
        <v>0</v>
      </c>
      <c r="G115" s="69">
        <f t="shared" si="7"/>
        <v>0</v>
      </c>
      <c r="H115" s="69">
        <f t="shared" si="8"/>
        <v>0</v>
      </c>
      <c r="I115" s="68">
        <v>49256</v>
      </c>
      <c r="J115" s="69">
        <f t="shared" si="9"/>
        <v>9851.2000000000007</v>
      </c>
      <c r="K115" s="69">
        <f t="shared" si="10"/>
        <v>9555.6640000000007</v>
      </c>
      <c r="L115" s="76">
        <f t="shared" si="11"/>
        <v>295.536</v>
      </c>
      <c r="M115" s="47"/>
    </row>
    <row r="116" spans="1:13" s="70" customFormat="1" ht="30" customHeight="1" x14ac:dyDescent="0.25">
      <c r="A116" s="41"/>
      <c r="B116" s="41" t="s">
        <v>153</v>
      </c>
      <c r="C116" s="41" t="s">
        <v>158</v>
      </c>
      <c r="D116" s="41" t="s">
        <v>318</v>
      </c>
      <c r="E116" s="68">
        <v>0</v>
      </c>
      <c r="F116" s="69">
        <f t="shared" si="6"/>
        <v>0</v>
      </c>
      <c r="G116" s="69">
        <f t="shared" si="7"/>
        <v>0</v>
      </c>
      <c r="H116" s="69">
        <f t="shared" si="8"/>
        <v>0</v>
      </c>
      <c r="I116" s="68">
        <v>197024</v>
      </c>
      <c r="J116" s="69">
        <f t="shared" si="9"/>
        <v>39404.800000000003</v>
      </c>
      <c r="K116" s="69">
        <f t="shared" si="10"/>
        <v>38222.656000000003</v>
      </c>
      <c r="L116" s="76">
        <f t="shared" si="11"/>
        <v>1182.144</v>
      </c>
      <c r="M116" s="47"/>
    </row>
    <row r="117" spans="1:13" s="70" customFormat="1" ht="30" customHeight="1" x14ac:dyDescent="0.25">
      <c r="A117" s="41"/>
      <c r="B117" s="41" t="s">
        <v>159</v>
      </c>
      <c r="C117" s="41" t="s">
        <v>160</v>
      </c>
      <c r="D117" s="41" t="s">
        <v>318</v>
      </c>
      <c r="E117" s="68">
        <v>350</v>
      </c>
      <c r="F117" s="69">
        <f t="shared" si="6"/>
        <v>17.5</v>
      </c>
      <c r="G117" s="69">
        <v>16.97</v>
      </c>
      <c r="H117" s="69">
        <f t="shared" si="8"/>
        <v>0.52500000000000002</v>
      </c>
      <c r="I117" s="68">
        <v>0</v>
      </c>
      <c r="J117" s="69">
        <f t="shared" si="9"/>
        <v>0</v>
      </c>
      <c r="K117" s="69">
        <f t="shared" si="10"/>
        <v>0</v>
      </c>
      <c r="L117" s="76">
        <f t="shared" si="11"/>
        <v>0</v>
      </c>
      <c r="M117" s="47"/>
    </row>
    <row r="118" spans="1:13" s="70" customFormat="1" ht="30" customHeight="1" x14ac:dyDescent="0.25">
      <c r="A118" s="41"/>
      <c r="B118" s="41" t="s">
        <v>161</v>
      </c>
      <c r="C118" s="41" t="s">
        <v>162</v>
      </c>
      <c r="D118" s="41" t="s">
        <v>318</v>
      </c>
      <c r="E118" s="68">
        <v>55079</v>
      </c>
      <c r="F118" s="69">
        <v>0</v>
      </c>
      <c r="G118" s="69">
        <f t="shared" si="7"/>
        <v>0</v>
      </c>
      <c r="H118" s="69">
        <f t="shared" si="8"/>
        <v>0</v>
      </c>
      <c r="I118" s="68">
        <v>216716</v>
      </c>
      <c r="J118" s="69">
        <v>0</v>
      </c>
      <c r="K118" s="69">
        <f t="shared" si="10"/>
        <v>0</v>
      </c>
      <c r="L118" s="76">
        <f t="shared" si="11"/>
        <v>0</v>
      </c>
      <c r="M118" s="47" t="s">
        <v>360</v>
      </c>
    </row>
    <row r="119" spans="1:13" s="70" customFormat="1" ht="30" customHeight="1" x14ac:dyDescent="0.25">
      <c r="A119" s="41"/>
      <c r="B119" s="41" t="s">
        <v>161</v>
      </c>
      <c r="C119" s="41" t="s">
        <v>163</v>
      </c>
      <c r="D119" s="41" t="s">
        <v>318</v>
      </c>
      <c r="E119" s="68">
        <v>74522</v>
      </c>
      <c r="F119" s="69">
        <v>0</v>
      </c>
      <c r="G119" s="69">
        <f t="shared" si="7"/>
        <v>0</v>
      </c>
      <c r="H119" s="69">
        <f t="shared" si="8"/>
        <v>0</v>
      </c>
      <c r="I119" s="68">
        <v>588723</v>
      </c>
      <c r="J119" s="69">
        <v>0</v>
      </c>
      <c r="K119" s="69">
        <f t="shared" si="10"/>
        <v>0</v>
      </c>
      <c r="L119" s="76">
        <f t="shared" si="11"/>
        <v>0</v>
      </c>
      <c r="M119" s="47" t="s">
        <v>357</v>
      </c>
    </row>
    <row r="120" spans="1:13" s="70" customFormat="1" ht="30" customHeight="1" x14ac:dyDescent="0.25">
      <c r="A120" s="41"/>
      <c r="B120" s="41" t="s">
        <v>161</v>
      </c>
      <c r="C120" s="41" t="s">
        <v>164</v>
      </c>
      <c r="D120" s="41" t="s">
        <v>318</v>
      </c>
      <c r="E120" s="68">
        <v>63071</v>
      </c>
      <c r="F120" s="69">
        <v>0</v>
      </c>
      <c r="G120" s="69">
        <f t="shared" si="7"/>
        <v>0</v>
      </c>
      <c r="H120" s="69">
        <f t="shared" si="8"/>
        <v>0</v>
      </c>
      <c r="I120" s="68">
        <v>344465</v>
      </c>
      <c r="J120" s="72">
        <v>17368</v>
      </c>
      <c r="K120" s="72">
        <f t="shared" si="10"/>
        <v>16847</v>
      </c>
      <c r="L120" s="78">
        <v>521</v>
      </c>
      <c r="M120" s="47" t="s">
        <v>357</v>
      </c>
    </row>
    <row r="121" spans="1:13" s="70" customFormat="1" ht="30" customHeight="1" x14ac:dyDescent="0.25">
      <c r="A121" s="41" t="s">
        <v>165</v>
      </c>
      <c r="B121" s="41" t="s">
        <v>166</v>
      </c>
      <c r="C121" s="41" t="s">
        <v>167</v>
      </c>
      <c r="D121" s="41" t="s">
        <v>318</v>
      </c>
      <c r="E121" s="68">
        <v>0</v>
      </c>
      <c r="F121" s="69">
        <f t="shared" si="6"/>
        <v>0</v>
      </c>
      <c r="G121" s="69">
        <f t="shared" si="7"/>
        <v>0</v>
      </c>
      <c r="H121" s="69">
        <f t="shared" si="8"/>
        <v>0</v>
      </c>
      <c r="I121" s="68">
        <v>10577</v>
      </c>
      <c r="J121" s="69">
        <f t="shared" si="9"/>
        <v>2115.4</v>
      </c>
      <c r="K121" s="69">
        <f t="shared" si="10"/>
        <v>2051.9380000000001</v>
      </c>
      <c r="L121" s="76">
        <f t="shared" si="11"/>
        <v>63.462000000000003</v>
      </c>
      <c r="M121" s="47"/>
    </row>
    <row r="122" spans="1:13" s="70" customFormat="1" ht="30" customHeight="1" x14ac:dyDescent="0.25">
      <c r="A122" s="71"/>
      <c r="B122" s="41" t="s">
        <v>168</v>
      </c>
      <c r="C122" s="41" t="s">
        <v>169</v>
      </c>
      <c r="D122" s="41" t="s">
        <v>318</v>
      </c>
      <c r="E122" s="68">
        <v>0</v>
      </c>
      <c r="F122" s="69">
        <f t="shared" si="6"/>
        <v>0</v>
      </c>
      <c r="G122" s="69">
        <f t="shared" si="7"/>
        <v>0</v>
      </c>
      <c r="H122" s="69">
        <f t="shared" si="8"/>
        <v>0</v>
      </c>
      <c r="I122" s="68">
        <v>0</v>
      </c>
      <c r="J122" s="69">
        <f t="shared" si="9"/>
        <v>0</v>
      </c>
      <c r="K122" s="69">
        <f t="shared" si="10"/>
        <v>0</v>
      </c>
      <c r="L122" s="76">
        <f t="shared" si="11"/>
        <v>0</v>
      </c>
      <c r="M122" s="47"/>
    </row>
    <row r="123" spans="1:13" s="70" customFormat="1" ht="30" customHeight="1" x14ac:dyDescent="0.25">
      <c r="A123" s="41"/>
      <c r="B123" s="41" t="s">
        <v>168</v>
      </c>
      <c r="C123" s="41" t="s">
        <v>170</v>
      </c>
      <c r="D123" s="41" t="s">
        <v>318</v>
      </c>
      <c r="E123" s="68">
        <v>0</v>
      </c>
      <c r="F123" s="69">
        <f t="shared" si="6"/>
        <v>0</v>
      </c>
      <c r="G123" s="69">
        <f t="shared" si="7"/>
        <v>0</v>
      </c>
      <c r="H123" s="69">
        <f t="shared" si="8"/>
        <v>0</v>
      </c>
      <c r="I123" s="68">
        <v>0</v>
      </c>
      <c r="J123" s="69">
        <f t="shared" si="9"/>
        <v>0</v>
      </c>
      <c r="K123" s="69">
        <f t="shared" si="10"/>
        <v>0</v>
      </c>
      <c r="L123" s="76">
        <f t="shared" si="11"/>
        <v>0</v>
      </c>
      <c r="M123" s="47"/>
    </row>
    <row r="124" spans="1:13" s="70" customFormat="1" ht="30" customHeight="1" x14ac:dyDescent="0.25">
      <c r="A124" s="41"/>
      <c r="B124" s="41" t="s">
        <v>168</v>
      </c>
      <c r="C124" s="41" t="s">
        <v>171</v>
      </c>
      <c r="D124" s="41" t="s">
        <v>318</v>
      </c>
      <c r="E124" s="68">
        <v>0</v>
      </c>
      <c r="F124" s="69">
        <f t="shared" si="6"/>
        <v>0</v>
      </c>
      <c r="G124" s="69">
        <f t="shared" si="7"/>
        <v>0</v>
      </c>
      <c r="H124" s="69">
        <f t="shared" si="8"/>
        <v>0</v>
      </c>
      <c r="I124" s="68">
        <v>0</v>
      </c>
      <c r="J124" s="69">
        <f t="shared" si="9"/>
        <v>0</v>
      </c>
      <c r="K124" s="69">
        <f t="shared" si="10"/>
        <v>0</v>
      </c>
      <c r="L124" s="76">
        <f t="shared" si="11"/>
        <v>0</v>
      </c>
      <c r="M124" s="47"/>
    </row>
    <row r="125" spans="1:13" s="70" customFormat="1" ht="30" customHeight="1" x14ac:dyDescent="0.25">
      <c r="A125" s="41"/>
      <c r="B125" s="41" t="s">
        <v>168</v>
      </c>
      <c r="C125" s="41" t="s">
        <v>172</v>
      </c>
      <c r="D125" s="41" t="s">
        <v>318</v>
      </c>
      <c r="E125" s="68">
        <v>0</v>
      </c>
      <c r="F125" s="69">
        <f t="shared" si="6"/>
        <v>0</v>
      </c>
      <c r="G125" s="69">
        <f t="shared" si="7"/>
        <v>0</v>
      </c>
      <c r="H125" s="69">
        <f t="shared" si="8"/>
        <v>0</v>
      </c>
      <c r="I125" s="68">
        <v>0</v>
      </c>
      <c r="J125" s="69">
        <f t="shared" si="9"/>
        <v>0</v>
      </c>
      <c r="K125" s="69">
        <f t="shared" si="10"/>
        <v>0</v>
      </c>
      <c r="L125" s="76">
        <f t="shared" si="11"/>
        <v>0</v>
      </c>
      <c r="M125" s="47"/>
    </row>
    <row r="126" spans="1:13" s="70" customFormat="1" ht="30" customHeight="1" x14ac:dyDescent="0.25">
      <c r="A126" s="41"/>
      <c r="B126" s="41" t="s">
        <v>168</v>
      </c>
      <c r="C126" s="41" t="s">
        <v>176</v>
      </c>
      <c r="D126" s="41" t="s">
        <v>318</v>
      </c>
      <c r="E126" s="68">
        <v>0</v>
      </c>
      <c r="F126" s="69">
        <f t="shared" si="6"/>
        <v>0</v>
      </c>
      <c r="G126" s="69">
        <f t="shared" si="7"/>
        <v>0</v>
      </c>
      <c r="H126" s="69">
        <f t="shared" si="8"/>
        <v>0</v>
      </c>
      <c r="I126" s="68">
        <v>0</v>
      </c>
      <c r="J126" s="69">
        <f t="shared" si="9"/>
        <v>0</v>
      </c>
      <c r="K126" s="69">
        <f t="shared" si="10"/>
        <v>0</v>
      </c>
      <c r="L126" s="76">
        <f t="shared" si="11"/>
        <v>0</v>
      </c>
      <c r="M126" s="47"/>
    </row>
    <row r="127" spans="1:13" s="70" customFormat="1" ht="30" customHeight="1" x14ac:dyDescent="0.25">
      <c r="A127" s="41"/>
      <c r="B127" s="41" t="s">
        <v>177</v>
      </c>
      <c r="C127" s="41" t="s">
        <v>178</v>
      </c>
      <c r="D127" s="41" t="s">
        <v>318</v>
      </c>
      <c r="E127" s="68">
        <v>16875</v>
      </c>
      <c r="F127" s="69">
        <f t="shared" si="6"/>
        <v>843.75</v>
      </c>
      <c r="G127" s="69">
        <f t="shared" si="7"/>
        <v>818.4375</v>
      </c>
      <c r="H127" s="69">
        <f t="shared" si="8"/>
        <v>25.3125</v>
      </c>
      <c r="I127" s="68">
        <v>0</v>
      </c>
      <c r="J127" s="69">
        <f t="shared" si="9"/>
        <v>0</v>
      </c>
      <c r="K127" s="69">
        <f t="shared" si="10"/>
        <v>0</v>
      </c>
      <c r="L127" s="76">
        <f t="shared" si="11"/>
        <v>0</v>
      </c>
      <c r="M127" s="47"/>
    </row>
    <row r="128" spans="1:13" s="70" customFormat="1" ht="30" customHeight="1" x14ac:dyDescent="0.25">
      <c r="A128" s="41"/>
      <c r="B128" s="41" t="s">
        <v>179</v>
      </c>
      <c r="C128" s="41" t="s">
        <v>180</v>
      </c>
      <c r="D128" s="41" t="s">
        <v>318</v>
      </c>
      <c r="E128" s="68">
        <v>0</v>
      </c>
      <c r="F128" s="69">
        <f t="shared" si="6"/>
        <v>0</v>
      </c>
      <c r="G128" s="69">
        <f t="shared" si="7"/>
        <v>0</v>
      </c>
      <c r="H128" s="69">
        <f t="shared" si="8"/>
        <v>0</v>
      </c>
      <c r="I128" s="68">
        <v>0</v>
      </c>
      <c r="J128" s="69">
        <f t="shared" si="9"/>
        <v>0</v>
      </c>
      <c r="K128" s="69">
        <f t="shared" si="10"/>
        <v>0</v>
      </c>
      <c r="L128" s="76">
        <f t="shared" si="11"/>
        <v>0</v>
      </c>
      <c r="M128" s="47"/>
    </row>
    <row r="129" spans="1:13" s="70" customFormat="1" ht="30" customHeight="1" x14ac:dyDescent="0.25">
      <c r="A129" s="41"/>
      <c r="B129" s="41" t="s">
        <v>181</v>
      </c>
      <c r="C129" s="41" t="s">
        <v>182</v>
      </c>
      <c r="D129" s="41" t="s">
        <v>318</v>
      </c>
      <c r="E129" s="68">
        <v>7841</v>
      </c>
      <c r="F129" s="69">
        <f t="shared" si="6"/>
        <v>392.05</v>
      </c>
      <c r="G129" s="69">
        <f t="shared" si="7"/>
        <v>382.79</v>
      </c>
      <c r="H129" s="69">
        <v>9.26</v>
      </c>
      <c r="I129" s="68">
        <v>0</v>
      </c>
      <c r="J129" s="69">
        <f t="shared" si="9"/>
        <v>0</v>
      </c>
      <c r="K129" s="69">
        <f t="shared" si="10"/>
        <v>0</v>
      </c>
      <c r="L129" s="76">
        <f t="shared" si="11"/>
        <v>0</v>
      </c>
      <c r="M129" s="47"/>
    </row>
    <row r="130" spans="1:13" s="70" customFormat="1" ht="30" customHeight="1" x14ac:dyDescent="0.25">
      <c r="A130" s="41"/>
      <c r="B130" s="41" t="s">
        <v>183</v>
      </c>
      <c r="C130" s="41" t="s">
        <v>184</v>
      </c>
      <c r="D130" s="41" t="s">
        <v>318</v>
      </c>
      <c r="E130" s="68">
        <v>2520</v>
      </c>
      <c r="F130" s="69">
        <v>0</v>
      </c>
      <c r="G130" s="69">
        <f t="shared" si="7"/>
        <v>0</v>
      </c>
      <c r="H130" s="69">
        <f t="shared" si="8"/>
        <v>0</v>
      </c>
      <c r="I130" s="68">
        <v>229234</v>
      </c>
      <c r="J130" s="69">
        <v>39915.160000000003</v>
      </c>
      <c r="K130" s="69">
        <v>39915.160000000003</v>
      </c>
      <c r="L130" s="76">
        <v>0</v>
      </c>
      <c r="M130" s="47" t="s">
        <v>344</v>
      </c>
    </row>
    <row r="131" spans="1:13" s="70" customFormat="1" ht="30" customHeight="1" x14ac:dyDescent="0.25">
      <c r="A131" s="41"/>
      <c r="B131" s="41" t="s">
        <v>185</v>
      </c>
      <c r="C131" s="41" t="s">
        <v>186</v>
      </c>
      <c r="D131" s="41" t="s">
        <v>318</v>
      </c>
      <c r="E131" s="68">
        <v>457</v>
      </c>
      <c r="F131" s="69">
        <f t="shared" si="6"/>
        <v>22.85</v>
      </c>
      <c r="G131" s="69">
        <f t="shared" si="7"/>
        <v>22.85</v>
      </c>
      <c r="H131" s="69">
        <v>0</v>
      </c>
      <c r="I131" s="68">
        <v>0</v>
      </c>
      <c r="J131" s="69">
        <f t="shared" si="9"/>
        <v>0</v>
      </c>
      <c r="K131" s="69">
        <f t="shared" si="10"/>
        <v>0</v>
      </c>
      <c r="L131" s="76">
        <f t="shared" si="11"/>
        <v>0</v>
      </c>
      <c r="M131" s="47"/>
    </row>
    <row r="132" spans="1:13" s="70" customFormat="1" ht="30" customHeight="1" x14ac:dyDescent="0.25">
      <c r="A132" s="41"/>
      <c r="B132" s="41" t="s">
        <v>187</v>
      </c>
      <c r="C132" s="41" t="s">
        <v>188</v>
      </c>
      <c r="D132" s="41" t="s">
        <v>318</v>
      </c>
      <c r="E132" s="68">
        <v>60</v>
      </c>
      <c r="F132" s="69">
        <f t="shared" si="6"/>
        <v>3</v>
      </c>
      <c r="G132" s="69">
        <f t="shared" si="7"/>
        <v>3</v>
      </c>
      <c r="H132" s="72">
        <v>0</v>
      </c>
      <c r="I132" s="68">
        <v>0</v>
      </c>
      <c r="J132" s="69">
        <f t="shared" si="9"/>
        <v>0</v>
      </c>
      <c r="K132" s="69">
        <f t="shared" si="10"/>
        <v>0</v>
      </c>
      <c r="L132" s="76">
        <f t="shared" si="11"/>
        <v>0</v>
      </c>
      <c r="M132" s="47"/>
    </row>
    <row r="133" spans="1:13" s="70" customFormat="1" ht="30" customHeight="1" x14ac:dyDescent="0.25">
      <c r="A133" s="41"/>
      <c r="B133" s="41" t="s">
        <v>189</v>
      </c>
      <c r="C133" s="41" t="s">
        <v>190</v>
      </c>
      <c r="D133" s="41" t="s">
        <v>318</v>
      </c>
      <c r="E133" s="68">
        <v>15315</v>
      </c>
      <c r="F133" s="69">
        <f t="shared" si="6"/>
        <v>765.75</v>
      </c>
      <c r="G133" s="69">
        <f t="shared" si="7"/>
        <v>742.77750000000003</v>
      </c>
      <c r="H133" s="69">
        <f t="shared" si="8"/>
        <v>22.9725</v>
      </c>
      <c r="I133" s="68">
        <v>0</v>
      </c>
      <c r="J133" s="69">
        <f t="shared" si="9"/>
        <v>0</v>
      </c>
      <c r="K133" s="69">
        <f t="shared" si="10"/>
        <v>0</v>
      </c>
      <c r="L133" s="76">
        <f t="shared" si="11"/>
        <v>0</v>
      </c>
      <c r="M133" s="47"/>
    </row>
    <row r="134" spans="1:13" s="70" customFormat="1" ht="30" customHeight="1" x14ac:dyDescent="0.25">
      <c r="A134" s="41"/>
      <c r="B134" s="41" t="s">
        <v>101</v>
      </c>
      <c r="C134" s="41" t="s">
        <v>102</v>
      </c>
      <c r="D134" s="41" t="s">
        <v>318</v>
      </c>
      <c r="E134" s="68">
        <v>300</v>
      </c>
      <c r="F134" s="69">
        <f t="shared" si="6"/>
        <v>15</v>
      </c>
      <c r="G134" s="69">
        <f t="shared" si="7"/>
        <v>15</v>
      </c>
      <c r="H134" s="72">
        <v>0</v>
      </c>
      <c r="I134" s="68">
        <v>0</v>
      </c>
      <c r="J134" s="69">
        <f t="shared" si="9"/>
        <v>0</v>
      </c>
      <c r="K134" s="69">
        <f t="shared" si="10"/>
        <v>0</v>
      </c>
      <c r="L134" s="76">
        <f t="shared" si="11"/>
        <v>0</v>
      </c>
      <c r="M134" s="61"/>
    </row>
    <row r="135" spans="1:13" s="70" customFormat="1" ht="30" customHeight="1" x14ac:dyDescent="0.25">
      <c r="A135" s="41"/>
      <c r="B135" s="41" t="s">
        <v>101</v>
      </c>
      <c r="C135" s="41" t="s">
        <v>103</v>
      </c>
      <c r="D135" s="41" t="s">
        <v>318</v>
      </c>
      <c r="E135" s="68">
        <v>75</v>
      </c>
      <c r="F135" s="69">
        <f t="shared" si="6"/>
        <v>3.75</v>
      </c>
      <c r="G135" s="69">
        <f t="shared" si="7"/>
        <v>3.75</v>
      </c>
      <c r="H135" s="72">
        <v>0</v>
      </c>
      <c r="I135" s="68">
        <v>0</v>
      </c>
      <c r="J135" s="69">
        <f t="shared" si="9"/>
        <v>0</v>
      </c>
      <c r="K135" s="69">
        <f t="shared" si="10"/>
        <v>0</v>
      </c>
      <c r="L135" s="76">
        <f t="shared" si="11"/>
        <v>0</v>
      </c>
      <c r="M135" s="61"/>
    </row>
    <row r="136" spans="1:13" s="70" customFormat="1" ht="30" customHeight="1" x14ac:dyDescent="0.25">
      <c r="A136" s="41"/>
      <c r="B136" s="41" t="s">
        <v>101</v>
      </c>
      <c r="C136" s="41" t="s">
        <v>191</v>
      </c>
      <c r="D136" s="41" t="s">
        <v>318</v>
      </c>
      <c r="E136" s="68">
        <v>3225</v>
      </c>
      <c r="F136" s="69">
        <f t="shared" ref="F136:F201" si="12">E136*$F$4</f>
        <v>161.25</v>
      </c>
      <c r="G136" s="69">
        <f t="shared" ref="G136:G201" si="13">F136-H136</f>
        <v>161.25</v>
      </c>
      <c r="H136" s="72">
        <v>0</v>
      </c>
      <c r="I136" s="68">
        <v>0</v>
      </c>
      <c r="J136" s="69">
        <f t="shared" ref="J136:J201" si="14">I136*$J$4</f>
        <v>0</v>
      </c>
      <c r="K136" s="69">
        <f t="shared" ref="K136:K201" si="15">J136-L136</f>
        <v>0</v>
      </c>
      <c r="L136" s="76">
        <f t="shared" ref="L136:L201" si="16">J136*$L$4</f>
        <v>0</v>
      </c>
      <c r="M136" s="61"/>
    </row>
    <row r="137" spans="1:13" s="70" customFormat="1" ht="30" customHeight="1" x14ac:dyDescent="0.25">
      <c r="A137" s="41"/>
      <c r="B137" s="41" t="s">
        <v>101</v>
      </c>
      <c r="C137" s="41" t="s">
        <v>192</v>
      </c>
      <c r="D137" s="41" t="s">
        <v>318</v>
      </c>
      <c r="E137" s="68">
        <v>850</v>
      </c>
      <c r="F137" s="69">
        <f t="shared" si="12"/>
        <v>42.5</v>
      </c>
      <c r="G137" s="69">
        <f t="shared" si="13"/>
        <v>42.5</v>
      </c>
      <c r="H137" s="72">
        <v>0</v>
      </c>
      <c r="I137" s="68">
        <v>0</v>
      </c>
      <c r="J137" s="69">
        <f t="shared" si="14"/>
        <v>0</v>
      </c>
      <c r="K137" s="69">
        <f t="shared" si="15"/>
        <v>0</v>
      </c>
      <c r="L137" s="76">
        <f t="shared" si="16"/>
        <v>0</v>
      </c>
      <c r="M137" s="61"/>
    </row>
    <row r="138" spans="1:13" s="70" customFormat="1" ht="30" customHeight="1" x14ac:dyDescent="0.25">
      <c r="A138" s="41"/>
      <c r="B138" s="41" t="s">
        <v>101</v>
      </c>
      <c r="C138" s="41" t="s">
        <v>193</v>
      </c>
      <c r="D138" s="41" t="s">
        <v>318</v>
      </c>
      <c r="E138" s="68">
        <v>11888</v>
      </c>
      <c r="F138" s="69">
        <f t="shared" si="12"/>
        <v>594.4</v>
      </c>
      <c r="G138" s="69">
        <f t="shared" si="13"/>
        <v>576.56799999999998</v>
      </c>
      <c r="H138" s="69">
        <f t="shared" ref="H138:H201" si="17">F138*$H$4</f>
        <v>17.831999999999997</v>
      </c>
      <c r="I138" s="68">
        <v>57160</v>
      </c>
      <c r="J138" s="69">
        <f t="shared" si="14"/>
        <v>11432</v>
      </c>
      <c r="K138" s="69">
        <f t="shared" si="15"/>
        <v>11089.04</v>
      </c>
      <c r="L138" s="76">
        <f t="shared" si="16"/>
        <v>342.96</v>
      </c>
      <c r="M138" s="47"/>
    </row>
    <row r="139" spans="1:13" s="70" customFormat="1" ht="30" customHeight="1" x14ac:dyDescent="0.25">
      <c r="A139" s="41"/>
      <c r="B139" s="41" t="s">
        <v>101</v>
      </c>
      <c r="C139" s="41" t="s">
        <v>194</v>
      </c>
      <c r="D139" s="41" t="s">
        <v>318</v>
      </c>
      <c r="E139" s="68">
        <v>490</v>
      </c>
      <c r="F139" s="69">
        <f t="shared" si="12"/>
        <v>24.5</v>
      </c>
      <c r="G139" s="69">
        <f t="shared" si="13"/>
        <v>24.5</v>
      </c>
      <c r="H139" s="72">
        <v>0</v>
      </c>
      <c r="I139" s="68">
        <v>0</v>
      </c>
      <c r="J139" s="69">
        <f t="shared" si="14"/>
        <v>0</v>
      </c>
      <c r="K139" s="69">
        <f t="shared" si="15"/>
        <v>0</v>
      </c>
      <c r="L139" s="76">
        <f t="shared" si="16"/>
        <v>0</v>
      </c>
      <c r="M139" s="61"/>
    </row>
    <row r="140" spans="1:13" s="70" customFormat="1" ht="30" customHeight="1" x14ac:dyDescent="0.25">
      <c r="A140" s="41"/>
      <c r="B140" s="41" t="s">
        <v>101</v>
      </c>
      <c r="C140" s="41" t="s">
        <v>195</v>
      </c>
      <c r="D140" s="41" t="s">
        <v>318</v>
      </c>
      <c r="E140" s="68">
        <v>1330</v>
      </c>
      <c r="F140" s="69">
        <f t="shared" si="12"/>
        <v>66.5</v>
      </c>
      <c r="G140" s="69">
        <f t="shared" si="13"/>
        <v>66.5</v>
      </c>
      <c r="H140" s="72">
        <v>0</v>
      </c>
      <c r="I140" s="68">
        <v>0</v>
      </c>
      <c r="J140" s="69">
        <f t="shared" si="14"/>
        <v>0</v>
      </c>
      <c r="K140" s="69">
        <f t="shared" si="15"/>
        <v>0</v>
      </c>
      <c r="L140" s="76">
        <f t="shared" si="16"/>
        <v>0</v>
      </c>
      <c r="M140" s="61"/>
    </row>
    <row r="141" spans="1:13" s="70" customFormat="1" ht="30" customHeight="1" x14ac:dyDescent="0.25">
      <c r="A141" s="41"/>
      <c r="B141" s="41" t="s">
        <v>101</v>
      </c>
      <c r="C141" s="41" t="s">
        <v>196</v>
      </c>
      <c r="D141" s="41" t="s">
        <v>318</v>
      </c>
      <c r="E141" s="68">
        <v>250</v>
      </c>
      <c r="F141" s="69">
        <f t="shared" si="12"/>
        <v>12.5</v>
      </c>
      <c r="G141" s="69">
        <f t="shared" si="13"/>
        <v>12.5</v>
      </c>
      <c r="H141" s="72">
        <v>0</v>
      </c>
      <c r="I141" s="68">
        <v>0</v>
      </c>
      <c r="J141" s="69">
        <f t="shared" si="14"/>
        <v>0</v>
      </c>
      <c r="K141" s="69">
        <f t="shared" si="15"/>
        <v>0</v>
      </c>
      <c r="L141" s="76">
        <f t="shared" si="16"/>
        <v>0</v>
      </c>
      <c r="M141" s="61"/>
    </row>
    <row r="142" spans="1:13" s="70" customFormat="1" ht="30" customHeight="1" x14ac:dyDescent="0.25">
      <c r="A142" s="41"/>
      <c r="B142" s="41" t="s">
        <v>197</v>
      </c>
      <c r="C142" s="41" t="s">
        <v>198</v>
      </c>
      <c r="D142" s="41" t="s">
        <v>318</v>
      </c>
      <c r="E142" s="68">
        <v>11580</v>
      </c>
      <c r="F142" s="69">
        <f t="shared" si="12"/>
        <v>579</v>
      </c>
      <c r="G142" s="69">
        <f t="shared" si="13"/>
        <v>561.63</v>
      </c>
      <c r="H142" s="69">
        <f t="shared" si="17"/>
        <v>17.37</v>
      </c>
      <c r="I142" s="68">
        <v>160</v>
      </c>
      <c r="J142" s="69">
        <f t="shared" si="14"/>
        <v>32</v>
      </c>
      <c r="K142" s="69">
        <f t="shared" si="15"/>
        <v>31.04</v>
      </c>
      <c r="L142" s="76">
        <f t="shared" si="16"/>
        <v>0.96</v>
      </c>
      <c r="M142" s="47"/>
    </row>
    <row r="143" spans="1:13" s="70" customFormat="1" ht="30" customHeight="1" x14ac:dyDescent="0.25">
      <c r="A143" s="41"/>
      <c r="B143" s="41" t="s">
        <v>197</v>
      </c>
      <c r="C143" s="41" t="s">
        <v>199</v>
      </c>
      <c r="D143" s="41" t="s">
        <v>318</v>
      </c>
      <c r="E143" s="68">
        <v>10182</v>
      </c>
      <c r="F143" s="69">
        <f t="shared" si="12"/>
        <v>509.1</v>
      </c>
      <c r="G143" s="69">
        <f t="shared" si="13"/>
        <v>493.827</v>
      </c>
      <c r="H143" s="69">
        <f t="shared" si="17"/>
        <v>15.273</v>
      </c>
      <c r="I143" s="68">
        <v>0</v>
      </c>
      <c r="J143" s="69">
        <f t="shared" si="14"/>
        <v>0</v>
      </c>
      <c r="K143" s="69">
        <f t="shared" si="15"/>
        <v>0</v>
      </c>
      <c r="L143" s="76">
        <f t="shared" si="16"/>
        <v>0</v>
      </c>
      <c r="M143" s="47"/>
    </row>
    <row r="144" spans="1:13" s="70" customFormat="1" ht="30" customHeight="1" x14ac:dyDescent="0.25">
      <c r="A144" s="41"/>
      <c r="B144" s="41" t="s">
        <v>206</v>
      </c>
      <c r="C144" s="41" t="s">
        <v>207</v>
      </c>
      <c r="D144" s="41" t="s">
        <v>318</v>
      </c>
      <c r="E144" s="68">
        <v>3840</v>
      </c>
      <c r="F144" s="69">
        <f t="shared" si="12"/>
        <v>192</v>
      </c>
      <c r="G144" s="69">
        <f t="shared" si="13"/>
        <v>186.24</v>
      </c>
      <c r="H144" s="69">
        <f t="shared" si="17"/>
        <v>5.76</v>
      </c>
      <c r="I144" s="68">
        <v>0</v>
      </c>
      <c r="J144" s="69">
        <f t="shared" si="14"/>
        <v>0</v>
      </c>
      <c r="K144" s="69">
        <f t="shared" si="15"/>
        <v>0</v>
      </c>
      <c r="L144" s="76">
        <f t="shared" si="16"/>
        <v>0</v>
      </c>
      <c r="M144" s="47"/>
    </row>
    <row r="145" spans="1:13" s="70" customFormat="1" ht="30" customHeight="1" x14ac:dyDescent="0.25">
      <c r="A145" s="41" t="s">
        <v>200</v>
      </c>
      <c r="B145" s="41" t="s">
        <v>201</v>
      </c>
      <c r="C145" s="41" t="s">
        <v>202</v>
      </c>
      <c r="D145" s="41" t="s">
        <v>318</v>
      </c>
      <c r="E145" s="68">
        <v>406</v>
      </c>
      <c r="F145" s="69">
        <f t="shared" si="12"/>
        <v>20.3</v>
      </c>
      <c r="G145" s="69">
        <f t="shared" si="13"/>
        <v>19.691000000000003</v>
      </c>
      <c r="H145" s="69">
        <f t="shared" si="17"/>
        <v>0.60899999999999999</v>
      </c>
      <c r="I145" s="68">
        <v>0</v>
      </c>
      <c r="J145" s="69">
        <f t="shared" si="14"/>
        <v>0</v>
      </c>
      <c r="K145" s="69">
        <f t="shared" si="15"/>
        <v>0</v>
      </c>
      <c r="L145" s="76">
        <f t="shared" si="16"/>
        <v>0</v>
      </c>
      <c r="M145" s="47"/>
    </row>
    <row r="146" spans="1:13" s="70" customFormat="1" ht="30" customHeight="1" x14ac:dyDescent="0.25">
      <c r="A146" s="41" t="s">
        <v>200</v>
      </c>
      <c r="B146" s="41" t="s">
        <v>201</v>
      </c>
      <c r="C146" s="41" t="s">
        <v>203</v>
      </c>
      <c r="D146" s="41" t="s">
        <v>318</v>
      </c>
      <c r="E146" s="68">
        <v>5402</v>
      </c>
      <c r="F146" s="69">
        <f t="shared" si="12"/>
        <v>270.10000000000002</v>
      </c>
      <c r="G146" s="69">
        <f t="shared" si="13"/>
        <v>261.99700000000001</v>
      </c>
      <c r="H146" s="69">
        <f t="shared" si="17"/>
        <v>8.1029999999999998</v>
      </c>
      <c r="I146" s="68">
        <v>0</v>
      </c>
      <c r="J146" s="69">
        <f t="shared" si="14"/>
        <v>0</v>
      </c>
      <c r="K146" s="69">
        <f t="shared" si="15"/>
        <v>0</v>
      </c>
      <c r="L146" s="76">
        <f t="shared" si="16"/>
        <v>0</v>
      </c>
      <c r="M146" s="47"/>
    </row>
    <row r="147" spans="1:13" s="70" customFormat="1" ht="30" customHeight="1" x14ac:dyDescent="0.25">
      <c r="A147" s="41" t="s">
        <v>200</v>
      </c>
      <c r="B147" s="41" t="s">
        <v>201</v>
      </c>
      <c r="C147" s="41" t="s">
        <v>204</v>
      </c>
      <c r="D147" s="41" t="s">
        <v>318</v>
      </c>
      <c r="E147" s="68">
        <v>8780</v>
      </c>
      <c r="F147" s="69">
        <f t="shared" si="12"/>
        <v>439</v>
      </c>
      <c r="G147" s="69">
        <f t="shared" si="13"/>
        <v>425.83</v>
      </c>
      <c r="H147" s="69">
        <f t="shared" si="17"/>
        <v>13.17</v>
      </c>
      <c r="I147" s="68">
        <v>0</v>
      </c>
      <c r="J147" s="69">
        <f t="shared" si="14"/>
        <v>0</v>
      </c>
      <c r="K147" s="69">
        <f t="shared" si="15"/>
        <v>0</v>
      </c>
      <c r="L147" s="76">
        <f t="shared" si="16"/>
        <v>0</v>
      </c>
      <c r="M147" s="47"/>
    </row>
    <row r="148" spans="1:13" s="70" customFormat="1" ht="30" customHeight="1" x14ac:dyDescent="0.25">
      <c r="A148" s="41" t="s">
        <v>200</v>
      </c>
      <c r="B148" s="41" t="s">
        <v>201</v>
      </c>
      <c r="C148" s="41" t="s">
        <v>205</v>
      </c>
      <c r="D148" s="41" t="s">
        <v>318</v>
      </c>
      <c r="E148" s="68">
        <v>5120</v>
      </c>
      <c r="F148" s="69">
        <f t="shared" si="12"/>
        <v>256</v>
      </c>
      <c r="G148" s="69">
        <f t="shared" si="13"/>
        <v>248.32</v>
      </c>
      <c r="H148" s="69">
        <f t="shared" si="17"/>
        <v>7.68</v>
      </c>
      <c r="I148" s="68">
        <v>0</v>
      </c>
      <c r="J148" s="69">
        <f t="shared" si="14"/>
        <v>0</v>
      </c>
      <c r="K148" s="69">
        <f t="shared" si="15"/>
        <v>0</v>
      </c>
      <c r="L148" s="76">
        <f t="shared" si="16"/>
        <v>0</v>
      </c>
      <c r="M148" s="47"/>
    </row>
    <row r="149" spans="1:13" s="70" customFormat="1" ht="30" customHeight="1" x14ac:dyDescent="0.25">
      <c r="A149" s="41" t="s">
        <v>268</v>
      </c>
      <c r="B149" s="41" t="s">
        <v>269</v>
      </c>
      <c r="C149" s="41" t="s">
        <v>270</v>
      </c>
      <c r="D149" s="41" t="s">
        <v>318</v>
      </c>
      <c r="E149" s="68">
        <v>202110</v>
      </c>
      <c r="F149" s="69">
        <f t="shared" si="12"/>
        <v>10105.5</v>
      </c>
      <c r="G149" s="69">
        <f t="shared" si="13"/>
        <v>9802.3349999999991</v>
      </c>
      <c r="H149" s="69">
        <f t="shared" si="17"/>
        <v>303.16499999999996</v>
      </c>
      <c r="I149" s="68">
        <v>33901</v>
      </c>
      <c r="J149" s="69">
        <f t="shared" si="14"/>
        <v>6780.2000000000007</v>
      </c>
      <c r="K149" s="69">
        <f t="shared" si="15"/>
        <v>6576.7940000000008</v>
      </c>
      <c r="L149" s="76">
        <f t="shared" si="16"/>
        <v>203.40600000000001</v>
      </c>
      <c r="M149" s="47"/>
    </row>
    <row r="150" spans="1:13" s="70" customFormat="1" ht="30" customHeight="1" x14ac:dyDescent="0.25">
      <c r="A150" s="71"/>
      <c r="B150" s="41" t="s">
        <v>208</v>
      </c>
      <c r="C150" s="41" t="s">
        <v>209</v>
      </c>
      <c r="D150" s="41" t="s">
        <v>318</v>
      </c>
      <c r="E150" s="68">
        <v>14566</v>
      </c>
      <c r="F150" s="69">
        <f t="shared" si="12"/>
        <v>728.30000000000007</v>
      </c>
      <c r="G150" s="69">
        <f t="shared" si="13"/>
        <v>706.46</v>
      </c>
      <c r="H150" s="69">
        <v>21.84</v>
      </c>
      <c r="I150" s="68">
        <v>0</v>
      </c>
      <c r="J150" s="69">
        <f t="shared" si="14"/>
        <v>0</v>
      </c>
      <c r="K150" s="69">
        <f t="shared" si="15"/>
        <v>0</v>
      </c>
      <c r="L150" s="76">
        <f t="shared" si="16"/>
        <v>0</v>
      </c>
      <c r="M150" s="47"/>
    </row>
    <row r="151" spans="1:13" s="70" customFormat="1" ht="30" customHeight="1" x14ac:dyDescent="0.25">
      <c r="A151" s="41"/>
      <c r="B151" s="41" t="s">
        <v>210</v>
      </c>
      <c r="C151" s="41" t="s">
        <v>211</v>
      </c>
      <c r="D151" s="41" t="s">
        <v>318</v>
      </c>
      <c r="E151" s="68">
        <v>774</v>
      </c>
      <c r="F151" s="69">
        <f t="shared" si="12"/>
        <v>38.700000000000003</v>
      </c>
      <c r="G151" s="69">
        <f t="shared" si="13"/>
        <v>38.700000000000003</v>
      </c>
      <c r="H151" s="72">
        <v>0</v>
      </c>
      <c r="I151" s="68">
        <v>0</v>
      </c>
      <c r="J151" s="69">
        <f t="shared" si="14"/>
        <v>0</v>
      </c>
      <c r="K151" s="69">
        <f t="shared" si="15"/>
        <v>0</v>
      </c>
      <c r="L151" s="76">
        <f t="shared" si="16"/>
        <v>0</v>
      </c>
      <c r="M151" s="47"/>
    </row>
    <row r="152" spans="1:13" s="70" customFormat="1" ht="30" customHeight="1" x14ac:dyDescent="0.25">
      <c r="A152" s="41"/>
      <c r="B152" s="41" t="s">
        <v>212</v>
      </c>
      <c r="C152" s="41" t="s">
        <v>213</v>
      </c>
      <c r="D152" s="41" t="s">
        <v>318</v>
      </c>
      <c r="E152" s="68">
        <v>8666</v>
      </c>
      <c r="F152" s="69">
        <v>433.28</v>
      </c>
      <c r="G152" s="69">
        <v>420.29</v>
      </c>
      <c r="H152" s="69">
        <v>12.99</v>
      </c>
      <c r="I152" s="68">
        <v>0</v>
      </c>
      <c r="J152" s="69">
        <f t="shared" si="14"/>
        <v>0</v>
      </c>
      <c r="K152" s="69">
        <f t="shared" si="15"/>
        <v>0</v>
      </c>
      <c r="L152" s="76">
        <f t="shared" si="16"/>
        <v>0</v>
      </c>
      <c r="M152" s="47"/>
    </row>
    <row r="153" spans="1:13" s="70" customFormat="1" ht="45" x14ac:dyDescent="0.25">
      <c r="A153" s="41"/>
      <c r="B153" s="41" t="s">
        <v>214</v>
      </c>
      <c r="C153" s="41" t="s">
        <v>215</v>
      </c>
      <c r="D153" s="41" t="s">
        <v>318</v>
      </c>
      <c r="E153" s="68">
        <v>3930</v>
      </c>
      <c r="F153" s="69">
        <f t="shared" si="12"/>
        <v>196.5</v>
      </c>
      <c r="G153" s="69">
        <f t="shared" si="13"/>
        <v>196.5</v>
      </c>
      <c r="H153" s="69">
        <v>0</v>
      </c>
      <c r="I153" s="68">
        <v>0</v>
      </c>
      <c r="J153" s="69">
        <f t="shared" si="14"/>
        <v>0</v>
      </c>
      <c r="K153" s="69">
        <f t="shared" si="15"/>
        <v>0</v>
      </c>
      <c r="L153" s="76">
        <f t="shared" si="16"/>
        <v>0</v>
      </c>
      <c r="M153" s="47"/>
    </row>
    <row r="154" spans="1:13" s="70" customFormat="1" ht="30" customHeight="1" x14ac:dyDescent="0.25">
      <c r="A154" s="41" t="s">
        <v>138</v>
      </c>
      <c r="B154" s="41" t="s">
        <v>216</v>
      </c>
      <c r="C154" s="41" t="s">
        <v>217</v>
      </c>
      <c r="D154" s="41" t="s">
        <v>318</v>
      </c>
      <c r="E154" s="68">
        <v>706</v>
      </c>
      <c r="F154" s="69">
        <f t="shared" si="12"/>
        <v>35.300000000000004</v>
      </c>
      <c r="G154" s="69">
        <f t="shared" si="13"/>
        <v>34.241000000000007</v>
      </c>
      <c r="H154" s="69">
        <f t="shared" si="17"/>
        <v>1.0590000000000002</v>
      </c>
      <c r="I154" s="68">
        <v>135477</v>
      </c>
      <c r="J154" s="69">
        <f t="shared" si="14"/>
        <v>27095.4</v>
      </c>
      <c r="K154" s="69">
        <f t="shared" si="15"/>
        <v>26282.538</v>
      </c>
      <c r="L154" s="76">
        <f t="shared" si="16"/>
        <v>812.86199999999997</v>
      </c>
      <c r="M154" s="47"/>
    </row>
    <row r="155" spans="1:13" s="70" customFormat="1" ht="30" customHeight="1" x14ac:dyDescent="0.25">
      <c r="A155" s="71"/>
      <c r="B155" s="41" t="s">
        <v>218</v>
      </c>
      <c r="C155" s="41" t="s">
        <v>219</v>
      </c>
      <c r="D155" s="41" t="s">
        <v>318</v>
      </c>
      <c r="E155" s="68">
        <v>245</v>
      </c>
      <c r="F155" s="69">
        <f t="shared" si="12"/>
        <v>12.25</v>
      </c>
      <c r="G155" s="69">
        <f t="shared" si="13"/>
        <v>11.8825</v>
      </c>
      <c r="H155" s="69">
        <f t="shared" si="17"/>
        <v>0.36749999999999999</v>
      </c>
      <c r="I155" s="68">
        <v>0</v>
      </c>
      <c r="J155" s="69">
        <f t="shared" si="14"/>
        <v>0</v>
      </c>
      <c r="K155" s="69">
        <f t="shared" si="15"/>
        <v>0</v>
      </c>
      <c r="L155" s="76">
        <f t="shared" si="16"/>
        <v>0</v>
      </c>
      <c r="M155" s="47"/>
    </row>
    <row r="156" spans="1:13" s="70" customFormat="1" ht="30" customHeight="1" x14ac:dyDescent="0.25">
      <c r="A156" s="41"/>
      <c r="B156" s="41" t="s">
        <v>218</v>
      </c>
      <c r="C156" s="41" t="s">
        <v>220</v>
      </c>
      <c r="D156" s="41" t="s">
        <v>318</v>
      </c>
      <c r="E156" s="68">
        <v>762</v>
      </c>
      <c r="F156" s="69">
        <f t="shared" si="12"/>
        <v>38.1</v>
      </c>
      <c r="G156" s="69">
        <f t="shared" si="13"/>
        <v>36.957000000000001</v>
      </c>
      <c r="H156" s="69">
        <f t="shared" si="17"/>
        <v>1.143</v>
      </c>
      <c r="I156" s="68">
        <v>0</v>
      </c>
      <c r="J156" s="69">
        <f t="shared" si="14"/>
        <v>0</v>
      </c>
      <c r="K156" s="69">
        <f t="shared" si="15"/>
        <v>0</v>
      </c>
      <c r="L156" s="76">
        <f t="shared" si="16"/>
        <v>0</v>
      </c>
      <c r="M156" s="47"/>
    </row>
    <row r="157" spans="1:13" s="70" customFormat="1" ht="30" customHeight="1" x14ac:dyDescent="0.25">
      <c r="A157" s="41"/>
      <c r="B157" s="41" t="s">
        <v>221</v>
      </c>
      <c r="C157" s="41" t="s">
        <v>222</v>
      </c>
      <c r="D157" s="41" t="s">
        <v>318</v>
      </c>
      <c r="E157" s="68">
        <v>73221</v>
      </c>
      <c r="F157" s="72">
        <v>0</v>
      </c>
      <c r="G157" s="72">
        <f t="shared" si="13"/>
        <v>0</v>
      </c>
      <c r="H157" s="72">
        <f t="shared" si="17"/>
        <v>0</v>
      </c>
      <c r="I157" s="68">
        <v>454233</v>
      </c>
      <c r="J157" s="69">
        <v>10516.54</v>
      </c>
      <c r="K157" s="69">
        <v>10516.54</v>
      </c>
      <c r="L157" s="78">
        <v>0</v>
      </c>
      <c r="M157" s="47" t="s">
        <v>359</v>
      </c>
    </row>
    <row r="158" spans="1:13" s="70" customFormat="1" ht="30" customHeight="1" x14ac:dyDescent="0.25">
      <c r="A158" s="41"/>
      <c r="B158" s="41" t="s">
        <v>223</v>
      </c>
      <c r="C158" s="41" t="s">
        <v>224</v>
      </c>
      <c r="D158" s="41" t="s">
        <v>318</v>
      </c>
      <c r="E158" s="68">
        <v>8406</v>
      </c>
      <c r="F158" s="69">
        <f t="shared" si="12"/>
        <v>420.3</v>
      </c>
      <c r="G158" s="69">
        <f t="shared" si="13"/>
        <v>407.69100000000003</v>
      </c>
      <c r="H158" s="69">
        <f t="shared" si="17"/>
        <v>12.609</v>
      </c>
      <c r="I158" s="68">
        <v>407</v>
      </c>
      <c r="J158" s="69">
        <f t="shared" si="14"/>
        <v>81.400000000000006</v>
      </c>
      <c r="K158" s="69">
        <f t="shared" si="15"/>
        <v>78.957999999999998</v>
      </c>
      <c r="L158" s="76">
        <f t="shared" si="16"/>
        <v>2.4420000000000002</v>
      </c>
      <c r="M158" s="47"/>
    </row>
    <row r="159" spans="1:13" s="70" customFormat="1" ht="30" customHeight="1" x14ac:dyDescent="0.25">
      <c r="A159" s="42"/>
      <c r="B159" s="41" t="s">
        <v>234</v>
      </c>
      <c r="C159" s="41" t="s">
        <v>235</v>
      </c>
      <c r="D159" s="41" t="s">
        <v>318</v>
      </c>
      <c r="E159" s="68">
        <v>0</v>
      </c>
      <c r="F159" s="69">
        <f t="shared" si="12"/>
        <v>0</v>
      </c>
      <c r="G159" s="69">
        <f t="shared" si="13"/>
        <v>0</v>
      </c>
      <c r="H159" s="69">
        <f t="shared" si="17"/>
        <v>0</v>
      </c>
      <c r="I159" s="68">
        <v>109575</v>
      </c>
      <c r="J159" s="69">
        <v>21915.1</v>
      </c>
      <c r="K159" s="69">
        <f t="shared" si="15"/>
        <v>21257.646999999997</v>
      </c>
      <c r="L159" s="76">
        <f t="shared" si="16"/>
        <v>657.45299999999997</v>
      </c>
      <c r="M159" s="47"/>
    </row>
    <row r="160" spans="1:13" s="70" customFormat="1" ht="30" customHeight="1" x14ac:dyDescent="0.25">
      <c r="A160" s="41"/>
      <c r="B160" s="41" t="s">
        <v>234</v>
      </c>
      <c r="C160" s="41" t="s">
        <v>236</v>
      </c>
      <c r="D160" s="41" t="s">
        <v>318</v>
      </c>
      <c r="E160" s="68">
        <v>0</v>
      </c>
      <c r="F160" s="69">
        <f t="shared" si="12"/>
        <v>0</v>
      </c>
      <c r="G160" s="69">
        <f t="shared" si="13"/>
        <v>0</v>
      </c>
      <c r="H160" s="69">
        <f t="shared" si="17"/>
        <v>0</v>
      </c>
      <c r="I160" s="68">
        <v>42006</v>
      </c>
      <c r="J160" s="69">
        <v>8401.17</v>
      </c>
      <c r="K160" s="69">
        <f t="shared" si="15"/>
        <v>8149.14</v>
      </c>
      <c r="L160" s="76">
        <v>252.03</v>
      </c>
      <c r="M160" s="47"/>
    </row>
    <row r="161" spans="1:13" s="70" customFormat="1" ht="30" customHeight="1" x14ac:dyDescent="0.25">
      <c r="A161" s="41"/>
      <c r="B161" s="41" t="s">
        <v>234</v>
      </c>
      <c r="C161" s="41" t="s">
        <v>237</v>
      </c>
      <c r="D161" s="41" t="s">
        <v>318</v>
      </c>
      <c r="E161" s="68">
        <v>0</v>
      </c>
      <c r="F161" s="69">
        <f t="shared" si="12"/>
        <v>0</v>
      </c>
      <c r="G161" s="69">
        <f t="shared" si="13"/>
        <v>0</v>
      </c>
      <c r="H161" s="69">
        <f t="shared" si="17"/>
        <v>0</v>
      </c>
      <c r="I161" s="68">
        <v>2746</v>
      </c>
      <c r="J161" s="69">
        <f t="shared" si="14"/>
        <v>549.20000000000005</v>
      </c>
      <c r="K161" s="69">
        <f t="shared" si="15"/>
        <v>532.72400000000005</v>
      </c>
      <c r="L161" s="76">
        <f t="shared" si="16"/>
        <v>16.475999999999999</v>
      </c>
      <c r="M161" s="47"/>
    </row>
    <row r="162" spans="1:13" s="70" customFormat="1" ht="30" customHeight="1" x14ac:dyDescent="0.25">
      <c r="A162" s="41"/>
      <c r="B162" s="41" t="s">
        <v>234</v>
      </c>
      <c r="C162" s="41" t="s">
        <v>238</v>
      </c>
      <c r="D162" s="41" t="s">
        <v>318</v>
      </c>
      <c r="E162" s="68">
        <v>17255</v>
      </c>
      <c r="F162" s="69">
        <f t="shared" si="12"/>
        <v>862.75</v>
      </c>
      <c r="G162" s="69">
        <f t="shared" si="13"/>
        <v>836.86749999999995</v>
      </c>
      <c r="H162" s="69">
        <f t="shared" si="17"/>
        <v>25.8825</v>
      </c>
      <c r="I162" s="68">
        <v>0</v>
      </c>
      <c r="J162" s="69">
        <f t="shared" si="14"/>
        <v>0</v>
      </c>
      <c r="K162" s="69">
        <f t="shared" si="15"/>
        <v>0</v>
      </c>
      <c r="L162" s="76">
        <f t="shared" si="16"/>
        <v>0</v>
      </c>
      <c r="M162" s="47"/>
    </row>
    <row r="163" spans="1:13" s="70" customFormat="1" ht="30" customHeight="1" x14ac:dyDescent="0.25">
      <c r="A163" s="41"/>
      <c r="B163" s="41" t="s">
        <v>234</v>
      </c>
      <c r="C163" s="41" t="s">
        <v>239</v>
      </c>
      <c r="D163" s="41" t="s">
        <v>318</v>
      </c>
      <c r="E163" s="68">
        <v>0</v>
      </c>
      <c r="F163" s="69">
        <f t="shared" si="12"/>
        <v>0</v>
      </c>
      <c r="G163" s="69">
        <f t="shared" si="13"/>
        <v>0</v>
      </c>
      <c r="H163" s="69">
        <f t="shared" si="17"/>
        <v>0</v>
      </c>
      <c r="I163" s="68">
        <v>81245</v>
      </c>
      <c r="J163" s="69">
        <v>16248.94</v>
      </c>
      <c r="K163" s="69">
        <f t="shared" si="15"/>
        <v>15761.471800000001</v>
      </c>
      <c r="L163" s="76">
        <f t="shared" si="16"/>
        <v>487.46820000000002</v>
      </c>
      <c r="M163" s="47"/>
    </row>
    <row r="164" spans="1:13" s="70" customFormat="1" ht="30" customHeight="1" x14ac:dyDescent="0.25">
      <c r="A164" s="41"/>
      <c r="B164" s="41" t="s">
        <v>234</v>
      </c>
      <c r="C164" s="41" t="s">
        <v>240</v>
      </c>
      <c r="D164" s="41" t="s">
        <v>318</v>
      </c>
      <c r="E164" s="68">
        <v>5224</v>
      </c>
      <c r="F164" s="69">
        <v>261.20999999999998</v>
      </c>
      <c r="G164" s="69">
        <f t="shared" si="13"/>
        <v>253.37369999999999</v>
      </c>
      <c r="H164" s="69">
        <f t="shared" si="17"/>
        <v>7.8362999999999987</v>
      </c>
      <c r="I164" s="68">
        <v>29604</v>
      </c>
      <c r="J164" s="69">
        <v>5920.76</v>
      </c>
      <c r="K164" s="69">
        <f t="shared" si="15"/>
        <v>5743.1372000000001</v>
      </c>
      <c r="L164" s="76">
        <f t="shared" si="16"/>
        <v>177.62280000000001</v>
      </c>
      <c r="M164" s="47"/>
    </row>
    <row r="165" spans="1:13" s="70" customFormat="1" ht="30" customHeight="1" x14ac:dyDescent="0.25">
      <c r="A165" s="41"/>
      <c r="B165" s="41" t="s">
        <v>173</v>
      </c>
      <c r="C165" s="41" t="s">
        <v>174</v>
      </c>
      <c r="D165" s="41" t="s">
        <v>318</v>
      </c>
      <c r="E165" s="68">
        <v>4932</v>
      </c>
      <c r="F165" s="69">
        <v>246.59</v>
      </c>
      <c r="G165" s="69">
        <f t="shared" si="13"/>
        <v>239.19230000000002</v>
      </c>
      <c r="H165" s="69">
        <f t="shared" si="17"/>
        <v>7.3976999999999995</v>
      </c>
      <c r="I165" s="68">
        <v>9211</v>
      </c>
      <c r="J165" s="69">
        <v>1842.29</v>
      </c>
      <c r="K165" s="69">
        <f t="shared" si="15"/>
        <v>1787.0212999999999</v>
      </c>
      <c r="L165" s="76">
        <f t="shared" si="16"/>
        <v>55.268699999999995</v>
      </c>
      <c r="M165" s="47"/>
    </row>
    <row r="166" spans="1:13" s="70" customFormat="1" ht="30" customHeight="1" x14ac:dyDescent="0.25">
      <c r="A166" s="41"/>
      <c r="B166" s="41" t="s">
        <v>173</v>
      </c>
      <c r="C166" s="41" t="s">
        <v>175</v>
      </c>
      <c r="D166" s="41" t="s">
        <v>318</v>
      </c>
      <c r="E166" s="68">
        <v>4445</v>
      </c>
      <c r="F166" s="69">
        <v>222.27</v>
      </c>
      <c r="G166" s="69">
        <f t="shared" si="13"/>
        <v>215.6019</v>
      </c>
      <c r="H166" s="69">
        <f t="shared" si="17"/>
        <v>6.6680999999999999</v>
      </c>
      <c r="I166" s="68">
        <v>10054</v>
      </c>
      <c r="J166" s="69">
        <v>2010.84</v>
      </c>
      <c r="K166" s="69">
        <f t="shared" si="15"/>
        <v>1950.5147999999999</v>
      </c>
      <c r="L166" s="76">
        <f t="shared" si="16"/>
        <v>60.325199999999995</v>
      </c>
      <c r="M166" s="47"/>
    </row>
    <row r="167" spans="1:13" s="70" customFormat="1" ht="30" customHeight="1" x14ac:dyDescent="0.25">
      <c r="A167" s="41"/>
      <c r="B167" s="41" t="s">
        <v>241</v>
      </c>
      <c r="C167" s="41" t="s">
        <v>242</v>
      </c>
      <c r="D167" s="41" t="s">
        <v>318</v>
      </c>
      <c r="E167" s="68">
        <v>0</v>
      </c>
      <c r="F167" s="69">
        <f t="shared" si="12"/>
        <v>0</v>
      </c>
      <c r="G167" s="69">
        <f t="shared" si="13"/>
        <v>0</v>
      </c>
      <c r="H167" s="69">
        <f t="shared" si="17"/>
        <v>0</v>
      </c>
      <c r="I167" s="68">
        <v>0</v>
      </c>
      <c r="J167" s="69">
        <f t="shared" si="14"/>
        <v>0</v>
      </c>
      <c r="K167" s="69">
        <f t="shared" si="15"/>
        <v>0</v>
      </c>
      <c r="L167" s="76">
        <f t="shared" si="16"/>
        <v>0</v>
      </c>
      <c r="M167" s="47"/>
    </row>
    <row r="168" spans="1:13" s="70" customFormat="1" ht="30" customHeight="1" x14ac:dyDescent="0.25">
      <c r="A168" s="41"/>
      <c r="B168" s="41" t="s">
        <v>243</v>
      </c>
      <c r="C168" s="41" t="s">
        <v>244</v>
      </c>
      <c r="D168" s="41" t="s">
        <v>318</v>
      </c>
      <c r="E168" s="68">
        <v>0</v>
      </c>
      <c r="F168" s="69">
        <f t="shared" si="12"/>
        <v>0</v>
      </c>
      <c r="G168" s="69">
        <f t="shared" si="13"/>
        <v>0</v>
      </c>
      <c r="H168" s="69">
        <f t="shared" si="17"/>
        <v>0</v>
      </c>
      <c r="I168" s="68">
        <v>0</v>
      </c>
      <c r="J168" s="69">
        <f t="shared" si="14"/>
        <v>0</v>
      </c>
      <c r="K168" s="69">
        <f t="shared" si="15"/>
        <v>0</v>
      </c>
      <c r="L168" s="76">
        <f t="shared" si="16"/>
        <v>0</v>
      </c>
      <c r="M168" s="47"/>
    </row>
    <row r="169" spans="1:13" s="70" customFormat="1" ht="30" customHeight="1" x14ac:dyDescent="0.25">
      <c r="A169" s="41"/>
      <c r="B169" s="41" t="s">
        <v>245</v>
      </c>
      <c r="C169" s="41" t="s">
        <v>246</v>
      </c>
      <c r="D169" s="41" t="s">
        <v>318</v>
      </c>
      <c r="E169" s="68">
        <v>1276</v>
      </c>
      <c r="F169" s="69">
        <f t="shared" si="12"/>
        <v>63.800000000000004</v>
      </c>
      <c r="G169" s="69">
        <f t="shared" si="13"/>
        <v>61.886000000000003</v>
      </c>
      <c r="H169" s="69">
        <f t="shared" si="17"/>
        <v>1.9140000000000001</v>
      </c>
      <c r="I169" s="68">
        <v>0</v>
      </c>
      <c r="J169" s="69">
        <f t="shared" si="14"/>
        <v>0</v>
      </c>
      <c r="K169" s="69">
        <f t="shared" si="15"/>
        <v>0</v>
      </c>
      <c r="L169" s="76">
        <f t="shared" si="16"/>
        <v>0</v>
      </c>
      <c r="M169" s="47"/>
    </row>
    <row r="170" spans="1:13" s="70" customFormat="1" ht="30" customHeight="1" x14ac:dyDescent="0.25">
      <c r="A170" s="41"/>
      <c r="B170" s="41" t="s">
        <v>247</v>
      </c>
      <c r="C170" s="41" t="s">
        <v>248</v>
      </c>
      <c r="D170" s="41" t="s">
        <v>318</v>
      </c>
      <c r="E170" s="68">
        <v>778</v>
      </c>
      <c r="F170" s="69">
        <f t="shared" si="12"/>
        <v>38.900000000000006</v>
      </c>
      <c r="G170" s="69">
        <f t="shared" si="13"/>
        <v>37.733000000000004</v>
      </c>
      <c r="H170" s="69">
        <f t="shared" si="17"/>
        <v>1.167</v>
      </c>
      <c r="I170" s="68">
        <v>0</v>
      </c>
      <c r="J170" s="69">
        <f t="shared" si="14"/>
        <v>0</v>
      </c>
      <c r="K170" s="69">
        <f t="shared" si="15"/>
        <v>0</v>
      </c>
      <c r="L170" s="76">
        <f t="shared" si="16"/>
        <v>0</v>
      </c>
      <c r="M170" s="47"/>
    </row>
    <row r="171" spans="1:13" s="70" customFormat="1" ht="30" customHeight="1" x14ac:dyDescent="0.25">
      <c r="A171" s="41"/>
      <c r="B171" s="41" t="s">
        <v>247</v>
      </c>
      <c r="C171" s="41" t="s">
        <v>249</v>
      </c>
      <c r="D171" s="41" t="s">
        <v>318</v>
      </c>
      <c r="E171" s="68">
        <v>48070</v>
      </c>
      <c r="F171" s="69">
        <f t="shared" si="12"/>
        <v>2403.5</v>
      </c>
      <c r="G171" s="69">
        <f t="shared" si="13"/>
        <v>2331.395</v>
      </c>
      <c r="H171" s="69">
        <f t="shared" si="17"/>
        <v>72.105000000000004</v>
      </c>
      <c r="I171" s="68">
        <v>650</v>
      </c>
      <c r="J171" s="69">
        <f t="shared" si="14"/>
        <v>130</v>
      </c>
      <c r="K171" s="69">
        <f t="shared" si="15"/>
        <v>126.1</v>
      </c>
      <c r="L171" s="76">
        <f t="shared" si="16"/>
        <v>3.9</v>
      </c>
      <c r="M171" s="47"/>
    </row>
    <row r="172" spans="1:13" s="70" customFormat="1" ht="30" customHeight="1" x14ac:dyDescent="0.25">
      <c r="A172" s="41"/>
      <c r="B172" s="41" t="s">
        <v>250</v>
      </c>
      <c r="C172" s="41" t="s">
        <v>251</v>
      </c>
      <c r="D172" s="41" t="s">
        <v>318</v>
      </c>
      <c r="E172" s="68">
        <v>7144</v>
      </c>
      <c r="F172" s="69">
        <f t="shared" si="12"/>
        <v>357.20000000000005</v>
      </c>
      <c r="G172" s="69">
        <f t="shared" si="13"/>
        <v>346.48400000000004</v>
      </c>
      <c r="H172" s="69">
        <f t="shared" si="17"/>
        <v>10.716000000000001</v>
      </c>
      <c r="I172" s="68">
        <v>0</v>
      </c>
      <c r="J172" s="69">
        <f t="shared" si="14"/>
        <v>0</v>
      </c>
      <c r="K172" s="69">
        <f t="shared" si="15"/>
        <v>0</v>
      </c>
      <c r="L172" s="76">
        <f t="shared" si="16"/>
        <v>0</v>
      </c>
      <c r="M172" s="47"/>
    </row>
    <row r="173" spans="1:13" s="70" customFormat="1" ht="30" customHeight="1" x14ac:dyDescent="0.25">
      <c r="A173" s="41"/>
      <c r="B173" s="41" t="s">
        <v>356</v>
      </c>
      <c r="C173" s="41" t="s">
        <v>352</v>
      </c>
      <c r="D173" s="41" t="s">
        <v>318</v>
      </c>
      <c r="E173" s="68">
        <v>0</v>
      </c>
      <c r="F173" s="69">
        <f>E173*$F$4</f>
        <v>0</v>
      </c>
      <c r="G173" s="69">
        <f>F173-H173</f>
        <v>0</v>
      </c>
      <c r="H173" s="69">
        <f>F173*$H$4</f>
        <v>0</v>
      </c>
      <c r="I173" s="68">
        <v>0</v>
      </c>
      <c r="J173" s="69">
        <f>I173*$J$4</f>
        <v>0</v>
      </c>
      <c r="K173" s="69">
        <f>J173-L173</f>
        <v>0</v>
      </c>
      <c r="L173" s="76">
        <f>J173*$L$4</f>
        <v>0</v>
      </c>
      <c r="M173" s="47"/>
    </row>
    <row r="174" spans="1:13" s="70" customFormat="1" ht="30" customHeight="1" x14ac:dyDescent="0.25">
      <c r="A174" s="41"/>
      <c r="B174" s="41" t="s">
        <v>252</v>
      </c>
      <c r="C174" s="41" t="s">
        <v>253</v>
      </c>
      <c r="D174" s="41" t="s">
        <v>318</v>
      </c>
      <c r="E174" s="68">
        <v>0</v>
      </c>
      <c r="F174" s="69">
        <f t="shared" si="12"/>
        <v>0</v>
      </c>
      <c r="G174" s="69">
        <f t="shared" si="13"/>
        <v>0</v>
      </c>
      <c r="H174" s="69">
        <f t="shared" si="17"/>
        <v>0</v>
      </c>
      <c r="I174" s="68">
        <v>0</v>
      </c>
      <c r="J174" s="69">
        <f t="shared" si="14"/>
        <v>0</v>
      </c>
      <c r="K174" s="69">
        <f t="shared" si="15"/>
        <v>0</v>
      </c>
      <c r="L174" s="76">
        <f t="shared" si="16"/>
        <v>0</v>
      </c>
      <c r="M174" s="47"/>
    </row>
    <row r="175" spans="1:13" s="70" customFormat="1" ht="30" customHeight="1" x14ac:dyDescent="0.25">
      <c r="A175" s="41"/>
      <c r="B175" s="41" t="s">
        <v>252</v>
      </c>
      <c r="C175" s="41" t="s">
        <v>254</v>
      </c>
      <c r="D175" s="41" t="s">
        <v>318</v>
      </c>
      <c r="E175" s="68">
        <v>0</v>
      </c>
      <c r="F175" s="69">
        <f t="shared" si="12"/>
        <v>0</v>
      </c>
      <c r="G175" s="69">
        <f t="shared" si="13"/>
        <v>0</v>
      </c>
      <c r="H175" s="69">
        <f t="shared" si="17"/>
        <v>0</v>
      </c>
      <c r="I175" s="68">
        <v>0</v>
      </c>
      <c r="J175" s="69">
        <f t="shared" si="14"/>
        <v>0</v>
      </c>
      <c r="K175" s="69">
        <f t="shared" si="15"/>
        <v>0</v>
      </c>
      <c r="L175" s="76">
        <f t="shared" si="16"/>
        <v>0</v>
      </c>
      <c r="M175" s="47"/>
    </row>
    <row r="176" spans="1:13" s="70" customFormat="1" ht="30" customHeight="1" x14ac:dyDescent="0.25">
      <c r="A176" s="41"/>
      <c r="B176" s="41" t="s">
        <v>252</v>
      </c>
      <c r="C176" s="41" t="s">
        <v>255</v>
      </c>
      <c r="D176" s="41" t="s">
        <v>318</v>
      </c>
      <c r="E176" s="68">
        <v>348</v>
      </c>
      <c r="F176" s="69">
        <f t="shared" si="12"/>
        <v>17.400000000000002</v>
      </c>
      <c r="G176" s="69">
        <f t="shared" si="13"/>
        <v>17.400000000000002</v>
      </c>
      <c r="H176" s="72">
        <v>0</v>
      </c>
      <c r="I176" s="68">
        <v>0</v>
      </c>
      <c r="J176" s="69">
        <f t="shared" si="14"/>
        <v>0</v>
      </c>
      <c r="K176" s="69">
        <f t="shared" si="15"/>
        <v>0</v>
      </c>
      <c r="L176" s="76">
        <f t="shared" si="16"/>
        <v>0</v>
      </c>
      <c r="M176" s="61"/>
    </row>
    <row r="177" spans="1:13" s="70" customFormat="1" ht="30" customHeight="1" x14ac:dyDescent="0.25">
      <c r="A177" s="41"/>
      <c r="B177" s="41" t="s">
        <v>256</v>
      </c>
      <c r="C177" s="41" t="s">
        <v>257</v>
      </c>
      <c r="D177" s="41" t="s">
        <v>318</v>
      </c>
      <c r="E177" s="68">
        <v>765</v>
      </c>
      <c r="F177" s="69">
        <f t="shared" si="12"/>
        <v>38.25</v>
      </c>
      <c r="G177" s="69">
        <f t="shared" si="13"/>
        <v>37.1</v>
      </c>
      <c r="H177" s="69">
        <v>1.1499999999999999</v>
      </c>
      <c r="I177" s="68">
        <v>0</v>
      </c>
      <c r="J177" s="69">
        <f t="shared" si="14"/>
        <v>0</v>
      </c>
      <c r="K177" s="69">
        <f t="shared" si="15"/>
        <v>0</v>
      </c>
      <c r="L177" s="76">
        <f t="shared" si="16"/>
        <v>0</v>
      </c>
      <c r="M177" s="47"/>
    </row>
    <row r="178" spans="1:13" s="70" customFormat="1" ht="30" customHeight="1" x14ac:dyDescent="0.25">
      <c r="A178" s="41"/>
      <c r="B178" s="41" t="s">
        <v>256</v>
      </c>
      <c r="C178" s="41" t="s">
        <v>258</v>
      </c>
      <c r="D178" s="41" t="s">
        <v>318</v>
      </c>
      <c r="E178" s="68">
        <v>4427</v>
      </c>
      <c r="F178" s="69">
        <f t="shared" si="12"/>
        <v>221.35000000000002</v>
      </c>
      <c r="G178" s="69">
        <v>214.7</v>
      </c>
      <c r="H178" s="69">
        <f t="shared" si="17"/>
        <v>6.6405000000000003</v>
      </c>
      <c r="I178" s="68">
        <v>0</v>
      </c>
      <c r="J178" s="69">
        <f t="shared" si="14"/>
        <v>0</v>
      </c>
      <c r="K178" s="69">
        <f t="shared" si="15"/>
        <v>0</v>
      </c>
      <c r="L178" s="76">
        <f t="shared" si="16"/>
        <v>0</v>
      </c>
      <c r="M178" s="47"/>
    </row>
    <row r="179" spans="1:13" s="70" customFormat="1" ht="30" customHeight="1" x14ac:dyDescent="0.25">
      <c r="A179" s="41"/>
      <c r="B179" s="41" t="s">
        <v>256</v>
      </c>
      <c r="C179" s="41" t="s">
        <v>259</v>
      </c>
      <c r="D179" s="41" t="s">
        <v>318</v>
      </c>
      <c r="E179" s="68">
        <v>4083</v>
      </c>
      <c r="F179" s="69">
        <f t="shared" si="12"/>
        <v>204.15</v>
      </c>
      <c r="G179" s="69">
        <v>198.02</v>
      </c>
      <c r="H179" s="69">
        <f t="shared" si="17"/>
        <v>6.1245000000000003</v>
      </c>
      <c r="I179" s="68">
        <v>0</v>
      </c>
      <c r="J179" s="69">
        <f t="shared" si="14"/>
        <v>0</v>
      </c>
      <c r="K179" s="69">
        <f t="shared" si="15"/>
        <v>0</v>
      </c>
      <c r="L179" s="76">
        <f t="shared" si="16"/>
        <v>0</v>
      </c>
      <c r="M179" s="47"/>
    </row>
    <row r="180" spans="1:13" s="70" customFormat="1" ht="30" customHeight="1" x14ac:dyDescent="0.25">
      <c r="A180" s="41"/>
      <c r="B180" s="41" t="s">
        <v>256</v>
      </c>
      <c r="C180" s="41" t="s">
        <v>260</v>
      </c>
      <c r="D180" s="41" t="s">
        <v>318</v>
      </c>
      <c r="E180" s="68">
        <v>723</v>
      </c>
      <c r="F180" s="69">
        <f t="shared" si="12"/>
        <v>36.15</v>
      </c>
      <c r="G180" s="69">
        <v>35.06</v>
      </c>
      <c r="H180" s="69">
        <f t="shared" si="17"/>
        <v>1.0845</v>
      </c>
      <c r="I180" s="68">
        <v>0</v>
      </c>
      <c r="J180" s="69">
        <f t="shared" si="14"/>
        <v>0</v>
      </c>
      <c r="K180" s="69">
        <f t="shared" si="15"/>
        <v>0</v>
      </c>
      <c r="L180" s="76">
        <f t="shared" si="16"/>
        <v>0</v>
      </c>
      <c r="M180" s="47"/>
    </row>
    <row r="181" spans="1:13" s="70" customFormat="1" ht="30" customHeight="1" x14ac:dyDescent="0.25">
      <c r="A181" s="41"/>
      <c r="B181" s="41" t="s">
        <v>261</v>
      </c>
      <c r="C181" s="41" t="s">
        <v>262</v>
      </c>
      <c r="D181" s="41" t="s">
        <v>318</v>
      </c>
      <c r="E181" s="68">
        <v>17958</v>
      </c>
      <c r="F181" s="69">
        <f t="shared" si="12"/>
        <v>897.90000000000009</v>
      </c>
      <c r="G181" s="69">
        <f t="shared" si="13"/>
        <v>870.96300000000008</v>
      </c>
      <c r="H181" s="69">
        <f t="shared" si="17"/>
        <v>26.937000000000001</v>
      </c>
      <c r="I181" s="68">
        <v>0</v>
      </c>
      <c r="J181" s="69">
        <f t="shared" si="14"/>
        <v>0</v>
      </c>
      <c r="K181" s="69">
        <f t="shared" si="15"/>
        <v>0</v>
      </c>
      <c r="L181" s="76">
        <f t="shared" si="16"/>
        <v>0</v>
      </c>
      <c r="M181" s="47"/>
    </row>
    <row r="182" spans="1:13" s="70" customFormat="1" ht="30" customHeight="1" x14ac:dyDescent="0.25">
      <c r="A182" s="41" t="s">
        <v>263</v>
      </c>
      <c r="B182" s="41" t="s">
        <v>264</v>
      </c>
      <c r="C182" s="41" t="s">
        <v>265</v>
      </c>
      <c r="D182" s="41" t="s">
        <v>318</v>
      </c>
      <c r="E182" s="68">
        <v>19917</v>
      </c>
      <c r="F182" s="69">
        <f t="shared" si="12"/>
        <v>995.85</v>
      </c>
      <c r="G182" s="69">
        <f t="shared" si="13"/>
        <v>965.97450000000003</v>
      </c>
      <c r="H182" s="69">
        <f t="shared" si="17"/>
        <v>29.875499999999999</v>
      </c>
      <c r="I182" s="68">
        <v>104</v>
      </c>
      <c r="J182" s="69">
        <f t="shared" si="14"/>
        <v>20.8</v>
      </c>
      <c r="K182" s="69">
        <f t="shared" si="15"/>
        <v>20.176000000000002</v>
      </c>
      <c r="L182" s="76">
        <f t="shared" si="16"/>
        <v>0.624</v>
      </c>
      <c r="M182" s="47"/>
    </row>
    <row r="183" spans="1:13" s="70" customFormat="1" ht="30" customHeight="1" x14ac:dyDescent="0.25">
      <c r="A183" s="71"/>
      <c r="B183" s="41" t="s">
        <v>266</v>
      </c>
      <c r="C183" s="41" t="s">
        <v>267</v>
      </c>
      <c r="D183" s="41" t="s">
        <v>318</v>
      </c>
      <c r="E183" s="68">
        <v>7050</v>
      </c>
      <c r="F183" s="69">
        <v>0</v>
      </c>
      <c r="G183" s="69">
        <f t="shared" si="13"/>
        <v>0</v>
      </c>
      <c r="H183" s="69">
        <f t="shared" si="17"/>
        <v>0</v>
      </c>
      <c r="I183" s="68">
        <v>470393</v>
      </c>
      <c r="J183" s="69">
        <v>0</v>
      </c>
      <c r="K183" s="69">
        <f t="shared" si="15"/>
        <v>0</v>
      </c>
      <c r="L183" s="76">
        <f t="shared" si="16"/>
        <v>0</v>
      </c>
      <c r="M183" s="47" t="s">
        <v>344</v>
      </c>
    </row>
    <row r="184" spans="1:13" s="70" customFormat="1" ht="30" customHeight="1" x14ac:dyDescent="0.25">
      <c r="A184" s="41"/>
      <c r="B184" s="41" t="s">
        <v>101</v>
      </c>
      <c r="C184" s="41" t="s">
        <v>272</v>
      </c>
      <c r="D184" s="41" t="s">
        <v>318</v>
      </c>
      <c r="E184" s="68">
        <v>8570</v>
      </c>
      <c r="F184" s="69">
        <f t="shared" si="12"/>
        <v>428.5</v>
      </c>
      <c r="G184" s="69">
        <f t="shared" si="13"/>
        <v>415.64499999999998</v>
      </c>
      <c r="H184" s="69">
        <f t="shared" si="17"/>
        <v>12.854999999999999</v>
      </c>
      <c r="I184" s="68">
        <v>0</v>
      </c>
      <c r="J184" s="69">
        <f t="shared" si="14"/>
        <v>0</v>
      </c>
      <c r="K184" s="69">
        <f t="shared" si="15"/>
        <v>0</v>
      </c>
      <c r="L184" s="76">
        <f t="shared" si="16"/>
        <v>0</v>
      </c>
      <c r="M184" s="47"/>
    </row>
    <row r="185" spans="1:13" s="70" customFormat="1" ht="30" customHeight="1" x14ac:dyDescent="0.25">
      <c r="A185" s="41"/>
      <c r="B185" s="41" t="s">
        <v>101</v>
      </c>
      <c r="C185" s="41" t="s">
        <v>273</v>
      </c>
      <c r="D185" s="41" t="s">
        <v>318</v>
      </c>
      <c r="E185" s="68">
        <v>1983</v>
      </c>
      <c r="F185" s="69">
        <f t="shared" si="12"/>
        <v>99.15</v>
      </c>
      <c r="G185" s="69">
        <f t="shared" si="13"/>
        <v>96.1755</v>
      </c>
      <c r="H185" s="69">
        <f t="shared" si="17"/>
        <v>2.9744999999999999</v>
      </c>
      <c r="I185" s="68">
        <v>0</v>
      </c>
      <c r="J185" s="69">
        <f t="shared" si="14"/>
        <v>0</v>
      </c>
      <c r="K185" s="69">
        <f t="shared" si="15"/>
        <v>0</v>
      </c>
      <c r="L185" s="76">
        <f t="shared" si="16"/>
        <v>0</v>
      </c>
      <c r="M185" s="47"/>
    </row>
    <row r="186" spans="1:13" s="70" customFormat="1" ht="30" customHeight="1" x14ac:dyDescent="0.25">
      <c r="A186" s="41"/>
      <c r="B186" s="41" t="s">
        <v>274</v>
      </c>
      <c r="C186" s="41" t="s">
        <v>275</v>
      </c>
      <c r="D186" s="41" t="s">
        <v>318</v>
      </c>
      <c r="E186" s="68">
        <v>0</v>
      </c>
      <c r="F186" s="69">
        <f t="shared" si="12"/>
        <v>0</v>
      </c>
      <c r="G186" s="69">
        <f t="shared" si="13"/>
        <v>0</v>
      </c>
      <c r="H186" s="69">
        <f t="shared" si="17"/>
        <v>0</v>
      </c>
      <c r="I186" s="68">
        <v>0</v>
      </c>
      <c r="J186" s="69">
        <f t="shared" si="14"/>
        <v>0</v>
      </c>
      <c r="K186" s="69">
        <f t="shared" si="15"/>
        <v>0</v>
      </c>
      <c r="L186" s="76">
        <f t="shared" si="16"/>
        <v>0</v>
      </c>
      <c r="M186" s="47"/>
    </row>
    <row r="187" spans="1:13" s="70" customFormat="1" ht="30" customHeight="1" x14ac:dyDescent="0.25">
      <c r="A187" s="41"/>
      <c r="B187" s="41" t="s">
        <v>276</v>
      </c>
      <c r="C187" s="41" t="s">
        <v>277</v>
      </c>
      <c r="D187" s="41" t="s">
        <v>318</v>
      </c>
      <c r="E187" s="68">
        <v>0</v>
      </c>
      <c r="F187" s="69">
        <f t="shared" si="12"/>
        <v>0</v>
      </c>
      <c r="G187" s="69">
        <f t="shared" si="13"/>
        <v>0</v>
      </c>
      <c r="H187" s="69">
        <f t="shared" si="17"/>
        <v>0</v>
      </c>
      <c r="I187" s="68">
        <v>0</v>
      </c>
      <c r="J187" s="69">
        <f t="shared" si="14"/>
        <v>0</v>
      </c>
      <c r="K187" s="69">
        <f t="shared" si="15"/>
        <v>0</v>
      </c>
      <c r="L187" s="76">
        <f t="shared" si="16"/>
        <v>0</v>
      </c>
      <c r="M187" s="47"/>
    </row>
    <row r="188" spans="1:13" s="70" customFormat="1" ht="30" customHeight="1" x14ac:dyDescent="0.25">
      <c r="A188" s="41"/>
      <c r="B188" s="41" t="s">
        <v>276</v>
      </c>
      <c r="C188" s="41" t="s">
        <v>278</v>
      </c>
      <c r="D188" s="41" t="s">
        <v>318</v>
      </c>
      <c r="E188" s="68">
        <v>0</v>
      </c>
      <c r="F188" s="69">
        <f t="shared" si="12"/>
        <v>0</v>
      </c>
      <c r="G188" s="69">
        <f t="shared" si="13"/>
        <v>0</v>
      </c>
      <c r="H188" s="69">
        <f t="shared" si="17"/>
        <v>0</v>
      </c>
      <c r="I188" s="68">
        <v>0</v>
      </c>
      <c r="J188" s="69">
        <f t="shared" si="14"/>
        <v>0</v>
      </c>
      <c r="K188" s="69">
        <f t="shared" si="15"/>
        <v>0</v>
      </c>
      <c r="L188" s="76">
        <f t="shared" si="16"/>
        <v>0</v>
      </c>
      <c r="M188" s="47"/>
    </row>
    <row r="189" spans="1:13" s="70" customFormat="1" ht="30" customHeight="1" x14ac:dyDescent="0.25">
      <c r="A189" s="41"/>
      <c r="B189" s="41" t="s">
        <v>279</v>
      </c>
      <c r="C189" s="41" t="s">
        <v>280</v>
      </c>
      <c r="D189" s="41" t="s">
        <v>318</v>
      </c>
      <c r="E189" s="68">
        <v>13645</v>
      </c>
      <c r="F189" s="69">
        <f t="shared" si="12"/>
        <v>682.25</v>
      </c>
      <c r="G189" s="69">
        <f t="shared" si="13"/>
        <v>661.78250000000003</v>
      </c>
      <c r="H189" s="69">
        <f t="shared" si="17"/>
        <v>20.467499999999998</v>
      </c>
      <c r="I189" s="68">
        <v>0</v>
      </c>
      <c r="J189" s="69">
        <f t="shared" si="14"/>
        <v>0</v>
      </c>
      <c r="K189" s="69">
        <f t="shared" si="15"/>
        <v>0</v>
      </c>
      <c r="L189" s="76">
        <f t="shared" si="16"/>
        <v>0</v>
      </c>
      <c r="M189" s="47"/>
    </row>
    <row r="190" spans="1:13" s="70" customFormat="1" ht="30" customHeight="1" x14ac:dyDescent="0.25">
      <c r="A190" s="41"/>
      <c r="B190" s="41" t="s">
        <v>279</v>
      </c>
      <c r="C190" s="41" t="s">
        <v>281</v>
      </c>
      <c r="D190" s="41" t="s">
        <v>318</v>
      </c>
      <c r="E190" s="68">
        <v>5487</v>
      </c>
      <c r="F190" s="69">
        <f t="shared" si="12"/>
        <v>274.35000000000002</v>
      </c>
      <c r="G190" s="69">
        <f t="shared" si="13"/>
        <v>266.11950000000002</v>
      </c>
      <c r="H190" s="69">
        <f t="shared" si="17"/>
        <v>8.230500000000001</v>
      </c>
      <c r="I190" s="68">
        <v>0</v>
      </c>
      <c r="J190" s="69">
        <f t="shared" si="14"/>
        <v>0</v>
      </c>
      <c r="K190" s="69">
        <f t="shared" si="15"/>
        <v>0</v>
      </c>
      <c r="L190" s="76">
        <f t="shared" si="16"/>
        <v>0</v>
      </c>
      <c r="M190" s="47"/>
    </row>
    <row r="191" spans="1:13" s="70" customFormat="1" ht="30" customHeight="1" x14ac:dyDescent="0.25">
      <c r="A191" s="41"/>
      <c r="B191" s="41" t="s">
        <v>338</v>
      </c>
      <c r="C191" s="41" t="s">
        <v>144</v>
      </c>
      <c r="D191" s="41" t="s">
        <v>318</v>
      </c>
      <c r="E191" s="68">
        <v>4395</v>
      </c>
      <c r="F191" s="69">
        <f>E191*$F$4</f>
        <v>219.75</v>
      </c>
      <c r="G191" s="69">
        <f>F191-H191</f>
        <v>213.1575</v>
      </c>
      <c r="H191" s="69">
        <f>F191*$H$4</f>
        <v>6.5924999999999994</v>
      </c>
      <c r="I191" s="68">
        <v>0</v>
      </c>
      <c r="J191" s="69">
        <f>I191*$J$4</f>
        <v>0</v>
      </c>
      <c r="K191" s="69">
        <f>J191-L191</f>
        <v>0</v>
      </c>
      <c r="L191" s="76">
        <f>J191*$L$4</f>
        <v>0</v>
      </c>
      <c r="M191" s="47"/>
    </row>
    <row r="192" spans="1:13" s="70" customFormat="1" ht="30" customHeight="1" x14ac:dyDescent="0.25">
      <c r="A192" s="41"/>
      <c r="B192" s="41" t="s">
        <v>338</v>
      </c>
      <c r="C192" s="41" t="s">
        <v>145</v>
      </c>
      <c r="D192" s="41" t="s">
        <v>318</v>
      </c>
      <c r="E192" s="68">
        <v>5813</v>
      </c>
      <c r="F192" s="69">
        <f>E192*$F$4</f>
        <v>290.65000000000003</v>
      </c>
      <c r="G192" s="69">
        <f>F192-H192</f>
        <v>281.93050000000005</v>
      </c>
      <c r="H192" s="69">
        <f>F192*$H$4</f>
        <v>8.7195</v>
      </c>
      <c r="I192" s="68">
        <v>0</v>
      </c>
      <c r="J192" s="69">
        <f>I192*$J$4</f>
        <v>0</v>
      </c>
      <c r="K192" s="69">
        <f>J192-L192</f>
        <v>0</v>
      </c>
      <c r="L192" s="76">
        <f>J192*$L$4</f>
        <v>0</v>
      </c>
      <c r="M192" s="47"/>
    </row>
    <row r="193" spans="1:13" s="70" customFormat="1" ht="30" customHeight="1" x14ac:dyDescent="0.25">
      <c r="A193" s="41"/>
      <c r="B193" s="41" t="s">
        <v>282</v>
      </c>
      <c r="C193" s="41" t="s">
        <v>283</v>
      </c>
      <c r="D193" s="41" t="s">
        <v>318</v>
      </c>
      <c r="E193" s="68">
        <v>2852.5</v>
      </c>
      <c r="F193" s="69">
        <f t="shared" si="12"/>
        <v>142.625</v>
      </c>
      <c r="G193" s="69">
        <f t="shared" si="13"/>
        <v>138.34625</v>
      </c>
      <c r="H193" s="69">
        <f t="shared" si="17"/>
        <v>4.2787499999999996</v>
      </c>
      <c r="I193" s="68">
        <v>0</v>
      </c>
      <c r="J193" s="69">
        <f t="shared" si="14"/>
        <v>0</v>
      </c>
      <c r="K193" s="69">
        <f t="shared" si="15"/>
        <v>0</v>
      </c>
      <c r="L193" s="76">
        <f t="shared" si="16"/>
        <v>0</v>
      </c>
      <c r="M193" s="47"/>
    </row>
    <row r="194" spans="1:13" s="70" customFormat="1" ht="30" customHeight="1" x14ac:dyDescent="0.25">
      <c r="A194" s="41"/>
      <c r="B194" s="41" t="s">
        <v>136</v>
      </c>
      <c r="C194" s="41" t="s">
        <v>137</v>
      </c>
      <c r="D194" s="41" t="s">
        <v>318</v>
      </c>
      <c r="E194" s="68">
        <v>4780</v>
      </c>
      <c r="F194" s="69">
        <f t="shared" si="12"/>
        <v>239</v>
      </c>
      <c r="G194" s="69">
        <f t="shared" si="13"/>
        <v>231.83</v>
      </c>
      <c r="H194" s="69">
        <f t="shared" si="17"/>
        <v>7.17</v>
      </c>
      <c r="I194" s="68">
        <v>0</v>
      </c>
      <c r="J194" s="69">
        <f t="shared" si="14"/>
        <v>0</v>
      </c>
      <c r="K194" s="69">
        <f t="shared" si="15"/>
        <v>0</v>
      </c>
      <c r="L194" s="76">
        <f t="shared" si="16"/>
        <v>0</v>
      </c>
      <c r="M194" s="47"/>
    </row>
    <row r="195" spans="1:13" s="70" customFormat="1" ht="30" customHeight="1" x14ac:dyDescent="0.25">
      <c r="A195" s="41" t="s">
        <v>138</v>
      </c>
      <c r="B195" s="41" t="s">
        <v>286</v>
      </c>
      <c r="C195" s="41" t="s">
        <v>287</v>
      </c>
      <c r="D195" s="41" t="s">
        <v>318</v>
      </c>
      <c r="E195" s="68">
        <v>888</v>
      </c>
      <c r="F195" s="69">
        <v>0</v>
      </c>
      <c r="G195" s="69">
        <f t="shared" si="13"/>
        <v>0</v>
      </c>
      <c r="H195" s="69">
        <v>0</v>
      </c>
      <c r="I195" s="68">
        <v>170396</v>
      </c>
      <c r="J195" s="69">
        <v>21918.26</v>
      </c>
      <c r="K195" s="69">
        <v>21918.26</v>
      </c>
      <c r="L195" s="76">
        <v>0</v>
      </c>
      <c r="M195" s="47" t="s">
        <v>357</v>
      </c>
    </row>
    <row r="196" spans="1:13" s="70" customFormat="1" ht="30" customHeight="1" x14ac:dyDescent="0.25">
      <c r="A196" s="41" t="s">
        <v>138</v>
      </c>
      <c r="B196" s="41" t="s">
        <v>286</v>
      </c>
      <c r="C196" s="41" t="s">
        <v>288</v>
      </c>
      <c r="D196" s="41" t="s">
        <v>318</v>
      </c>
      <c r="E196" s="68">
        <v>840</v>
      </c>
      <c r="F196" s="69">
        <v>0</v>
      </c>
      <c r="G196" s="69">
        <f t="shared" si="13"/>
        <v>0</v>
      </c>
      <c r="H196" s="69">
        <f t="shared" si="17"/>
        <v>0</v>
      </c>
      <c r="I196" s="68">
        <v>161156</v>
      </c>
      <c r="J196" s="69">
        <v>22781.9</v>
      </c>
      <c r="K196" s="69">
        <v>22781.9</v>
      </c>
      <c r="L196" s="76">
        <v>0</v>
      </c>
      <c r="M196" s="47" t="s">
        <v>360</v>
      </c>
    </row>
    <row r="197" spans="1:13" s="70" customFormat="1" ht="30" customHeight="1" x14ac:dyDescent="0.25">
      <c r="A197" s="41" t="s">
        <v>138</v>
      </c>
      <c r="B197" s="41" t="s">
        <v>286</v>
      </c>
      <c r="C197" s="41" t="s">
        <v>289</v>
      </c>
      <c r="D197" s="41" t="s">
        <v>318</v>
      </c>
      <c r="E197" s="68">
        <v>637</v>
      </c>
      <c r="F197" s="69">
        <f t="shared" si="12"/>
        <v>31.85</v>
      </c>
      <c r="G197" s="69">
        <f t="shared" si="13"/>
        <v>30.894500000000001</v>
      </c>
      <c r="H197" s="69">
        <f t="shared" si="17"/>
        <v>0.95550000000000002</v>
      </c>
      <c r="I197" s="68">
        <v>122289</v>
      </c>
      <c r="J197" s="69">
        <f t="shared" si="14"/>
        <v>24457.800000000003</v>
      </c>
      <c r="K197" s="69">
        <f t="shared" si="15"/>
        <v>23724.066000000003</v>
      </c>
      <c r="L197" s="76">
        <f t="shared" si="16"/>
        <v>733.73400000000004</v>
      </c>
      <c r="M197" s="47"/>
    </row>
    <row r="198" spans="1:13" s="70" customFormat="1" ht="30" customHeight="1" x14ac:dyDescent="0.25">
      <c r="A198" s="71"/>
      <c r="B198" s="41" t="s">
        <v>290</v>
      </c>
      <c r="C198" s="41" t="s">
        <v>291</v>
      </c>
      <c r="D198" s="41" t="s">
        <v>318</v>
      </c>
      <c r="E198" s="68">
        <v>5225</v>
      </c>
      <c r="F198" s="69">
        <f t="shared" si="12"/>
        <v>261.25</v>
      </c>
      <c r="G198" s="69">
        <f t="shared" si="13"/>
        <v>261.25</v>
      </c>
      <c r="H198" s="69">
        <v>0</v>
      </c>
      <c r="I198" s="87">
        <v>0</v>
      </c>
      <c r="J198" s="69">
        <f t="shared" si="14"/>
        <v>0</v>
      </c>
      <c r="K198" s="69">
        <f t="shared" si="15"/>
        <v>0</v>
      </c>
      <c r="L198" s="76">
        <f t="shared" si="16"/>
        <v>0</v>
      </c>
      <c r="M198" s="61"/>
    </row>
    <row r="199" spans="1:13" s="70" customFormat="1" ht="30" customHeight="1" x14ac:dyDescent="0.25">
      <c r="A199" s="41"/>
      <c r="B199" s="41" t="s">
        <v>290</v>
      </c>
      <c r="C199" s="41" t="s">
        <v>292</v>
      </c>
      <c r="D199" s="41" t="s">
        <v>318</v>
      </c>
      <c r="E199" s="68">
        <v>5518</v>
      </c>
      <c r="F199" s="69">
        <f t="shared" si="12"/>
        <v>275.90000000000003</v>
      </c>
      <c r="G199" s="69">
        <f t="shared" si="13"/>
        <v>275.90000000000003</v>
      </c>
      <c r="H199" s="69">
        <v>0</v>
      </c>
      <c r="I199" s="87">
        <v>0</v>
      </c>
      <c r="J199" s="69">
        <f t="shared" si="14"/>
        <v>0</v>
      </c>
      <c r="K199" s="69">
        <f t="shared" si="15"/>
        <v>0</v>
      </c>
      <c r="L199" s="76">
        <f t="shared" si="16"/>
        <v>0</v>
      </c>
      <c r="M199" s="61"/>
    </row>
    <row r="200" spans="1:13" s="70" customFormat="1" ht="30" customHeight="1" x14ac:dyDescent="0.25">
      <c r="A200" s="41"/>
      <c r="B200" s="41" t="s">
        <v>290</v>
      </c>
      <c r="C200" s="41" t="s">
        <v>293</v>
      </c>
      <c r="D200" s="41" t="s">
        <v>318</v>
      </c>
      <c r="E200" s="68">
        <v>18104</v>
      </c>
      <c r="F200" s="69">
        <f t="shared" si="12"/>
        <v>905.2</v>
      </c>
      <c r="G200" s="69">
        <f t="shared" si="13"/>
        <v>905.2</v>
      </c>
      <c r="H200" s="69">
        <v>0</v>
      </c>
      <c r="I200" s="87">
        <v>0</v>
      </c>
      <c r="J200" s="69">
        <f t="shared" si="14"/>
        <v>0</v>
      </c>
      <c r="K200" s="69">
        <f t="shared" si="15"/>
        <v>0</v>
      </c>
      <c r="L200" s="76">
        <f t="shared" si="16"/>
        <v>0</v>
      </c>
      <c r="M200" s="61"/>
    </row>
    <row r="201" spans="1:13" s="70" customFormat="1" ht="30" customHeight="1" x14ac:dyDescent="0.25">
      <c r="A201" s="41"/>
      <c r="B201" s="41" t="s">
        <v>294</v>
      </c>
      <c r="C201" s="41" t="s">
        <v>295</v>
      </c>
      <c r="D201" s="41" t="s">
        <v>318</v>
      </c>
      <c r="E201" s="68">
        <v>76133</v>
      </c>
      <c r="F201" s="69">
        <f t="shared" si="12"/>
        <v>3806.65</v>
      </c>
      <c r="G201" s="69">
        <f t="shared" si="13"/>
        <v>3692.4504999999999</v>
      </c>
      <c r="H201" s="69">
        <f t="shared" si="17"/>
        <v>114.1995</v>
      </c>
      <c r="I201" s="68">
        <v>96351</v>
      </c>
      <c r="J201" s="69">
        <f t="shared" si="14"/>
        <v>19270.2</v>
      </c>
      <c r="K201" s="69">
        <f t="shared" si="15"/>
        <v>18692.094000000001</v>
      </c>
      <c r="L201" s="76">
        <f t="shared" si="16"/>
        <v>578.10599999999999</v>
      </c>
      <c r="M201" s="47"/>
    </row>
    <row r="202" spans="1:13" s="70" customFormat="1" ht="30" customHeight="1" x14ac:dyDescent="0.25">
      <c r="A202" s="41"/>
      <c r="B202" s="41" t="s">
        <v>294</v>
      </c>
      <c r="C202" s="41" t="s">
        <v>296</v>
      </c>
      <c r="D202" s="41" t="s">
        <v>318</v>
      </c>
      <c r="E202" s="68">
        <v>22773</v>
      </c>
      <c r="F202" s="69">
        <f t="shared" ref="F202:F213" si="18">E202*$F$4</f>
        <v>1138.6500000000001</v>
      </c>
      <c r="G202" s="69">
        <f t="shared" ref="G202:G213" si="19">F202-H202</f>
        <v>1104.4905000000001</v>
      </c>
      <c r="H202" s="69">
        <f t="shared" ref="H202:H213" si="20">F202*$H$4</f>
        <v>34.159500000000001</v>
      </c>
      <c r="I202" s="68">
        <v>1951</v>
      </c>
      <c r="J202" s="69">
        <f t="shared" ref="J202:J213" si="21">I202*$J$4</f>
        <v>390.20000000000005</v>
      </c>
      <c r="K202" s="69">
        <f t="shared" ref="K202:K213" si="22">J202-L202</f>
        <v>378.49400000000003</v>
      </c>
      <c r="L202" s="76">
        <f t="shared" ref="L202:L213" si="23">J202*$L$4</f>
        <v>11.706000000000001</v>
      </c>
      <c r="M202" s="47"/>
    </row>
    <row r="203" spans="1:13" s="70" customFormat="1" ht="30" customHeight="1" x14ac:dyDescent="0.25">
      <c r="A203" s="41"/>
      <c r="B203" s="41" t="s">
        <v>294</v>
      </c>
      <c r="C203" s="41" t="s">
        <v>297</v>
      </c>
      <c r="D203" s="41" t="s">
        <v>318</v>
      </c>
      <c r="E203" s="68">
        <v>753</v>
      </c>
      <c r="F203" s="69">
        <f t="shared" si="18"/>
        <v>37.65</v>
      </c>
      <c r="G203" s="69">
        <f t="shared" si="19"/>
        <v>36.520499999999998</v>
      </c>
      <c r="H203" s="69">
        <f t="shared" si="20"/>
        <v>1.1294999999999999</v>
      </c>
      <c r="I203" s="68">
        <v>41314</v>
      </c>
      <c r="J203" s="69">
        <f t="shared" si="21"/>
        <v>8262.8000000000011</v>
      </c>
      <c r="K203" s="69">
        <f t="shared" si="22"/>
        <v>8014.9160000000011</v>
      </c>
      <c r="L203" s="76">
        <f t="shared" si="23"/>
        <v>247.88400000000001</v>
      </c>
      <c r="M203" s="47"/>
    </row>
    <row r="204" spans="1:13" s="70" customFormat="1" ht="30" customHeight="1" x14ac:dyDescent="0.25">
      <c r="A204" s="41"/>
      <c r="B204" s="41" t="s">
        <v>96</v>
      </c>
      <c r="C204" s="41" t="s">
        <v>97</v>
      </c>
      <c r="D204" s="41" t="s">
        <v>318</v>
      </c>
      <c r="E204" s="68">
        <v>2382</v>
      </c>
      <c r="F204" s="69">
        <v>0</v>
      </c>
      <c r="G204" s="69">
        <f t="shared" si="19"/>
        <v>0</v>
      </c>
      <c r="H204" s="69">
        <f t="shared" si="20"/>
        <v>0</v>
      </c>
      <c r="I204" s="68">
        <v>184210.5</v>
      </c>
      <c r="J204" s="69">
        <v>0</v>
      </c>
      <c r="K204" s="69">
        <f t="shared" si="22"/>
        <v>0</v>
      </c>
      <c r="L204" s="76">
        <f t="shared" si="23"/>
        <v>0</v>
      </c>
      <c r="M204" s="47" t="s">
        <v>357</v>
      </c>
    </row>
    <row r="205" spans="1:13" s="70" customFormat="1" ht="30" customHeight="1" x14ac:dyDescent="0.25">
      <c r="A205" s="41"/>
      <c r="B205" s="41" t="s">
        <v>298</v>
      </c>
      <c r="C205" s="41" t="s">
        <v>299</v>
      </c>
      <c r="D205" s="41" t="s">
        <v>318</v>
      </c>
      <c r="E205" s="68">
        <v>20</v>
      </c>
      <c r="F205" s="69">
        <f t="shared" si="18"/>
        <v>1</v>
      </c>
      <c r="G205" s="69">
        <f t="shared" si="19"/>
        <v>1</v>
      </c>
      <c r="H205" s="72">
        <v>0</v>
      </c>
      <c r="I205" s="68">
        <v>0</v>
      </c>
      <c r="J205" s="69">
        <f t="shared" si="21"/>
        <v>0</v>
      </c>
      <c r="K205" s="69">
        <f t="shared" si="22"/>
        <v>0</v>
      </c>
      <c r="L205" s="76">
        <f t="shared" si="23"/>
        <v>0</v>
      </c>
      <c r="M205" s="61"/>
    </row>
    <row r="206" spans="1:13" s="70" customFormat="1" ht="30" customHeight="1" x14ac:dyDescent="0.25">
      <c r="A206" s="41"/>
      <c r="B206" s="41" t="s">
        <v>300</v>
      </c>
      <c r="C206" s="41" t="s">
        <v>301</v>
      </c>
      <c r="D206" s="41" t="s">
        <v>318</v>
      </c>
      <c r="E206" s="68">
        <v>0</v>
      </c>
      <c r="F206" s="69">
        <f t="shared" si="18"/>
        <v>0</v>
      </c>
      <c r="G206" s="69">
        <f t="shared" si="19"/>
        <v>0</v>
      </c>
      <c r="H206" s="69">
        <f t="shared" si="20"/>
        <v>0</v>
      </c>
      <c r="I206" s="68">
        <v>0</v>
      </c>
      <c r="J206" s="69">
        <f t="shared" si="21"/>
        <v>0</v>
      </c>
      <c r="K206" s="69">
        <f t="shared" si="22"/>
        <v>0</v>
      </c>
      <c r="L206" s="76">
        <f t="shared" si="23"/>
        <v>0</v>
      </c>
      <c r="M206" s="47"/>
    </row>
    <row r="207" spans="1:13" s="70" customFormat="1" ht="30" customHeight="1" x14ac:dyDescent="0.25">
      <c r="A207" s="41"/>
      <c r="B207" s="41" t="s">
        <v>300</v>
      </c>
      <c r="C207" s="41" t="s">
        <v>302</v>
      </c>
      <c r="D207" s="41" t="s">
        <v>318</v>
      </c>
      <c r="E207" s="68">
        <v>0</v>
      </c>
      <c r="F207" s="69">
        <f t="shared" si="18"/>
        <v>0</v>
      </c>
      <c r="G207" s="69">
        <f t="shared" si="19"/>
        <v>0</v>
      </c>
      <c r="H207" s="69">
        <f t="shared" si="20"/>
        <v>0</v>
      </c>
      <c r="I207" s="68">
        <v>0</v>
      </c>
      <c r="J207" s="69">
        <f t="shared" si="21"/>
        <v>0</v>
      </c>
      <c r="K207" s="69">
        <f t="shared" si="22"/>
        <v>0</v>
      </c>
      <c r="L207" s="76">
        <f t="shared" si="23"/>
        <v>0</v>
      </c>
      <c r="M207" s="47"/>
    </row>
    <row r="208" spans="1:13" s="70" customFormat="1" ht="30" customHeight="1" x14ac:dyDescent="0.25">
      <c r="A208" s="41"/>
      <c r="B208" s="41" t="s">
        <v>303</v>
      </c>
      <c r="C208" s="41" t="s">
        <v>304</v>
      </c>
      <c r="D208" s="41" t="s">
        <v>318</v>
      </c>
      <c r="E208" s="41">
        <v>5509</v>
      </c>
      <c r="F208" s="46">
        <f t="shared" si="18"/>
        <v>275.45</v>
      </c>
      <c r="G208" s="46">
        <f t="shared" si="19"/>
        <v>267.18649999999997</v>
      </c>
      <c r="H208" s="46">
        <f t="shared" si="20"/>
        <v>8.2634999999999987</v>
      </c>
      <c r="I208" s="41">
        <v>17705</v>
      </c>
      <c r="J208" s="46">
        <f t="shared" si="21"/>
        <v>3541</v>
      </c>
      <c r="K208" s="46">
        <f t="shared" si="22"/>
        <v>3434.77</v>
      </c>
      <c r="L208" s="77">
        <f t="shared" si="23"/>
        <v>106.22999999999999</v>
      </c>
      <c r="M208" s="47"/>
    </row>
    <row r="209" spans="1:13" s="70" customFormat="1" ht="30" customHeight="1" x14ac:dyDescent="0.25">
      <c r="A209" s="41"/>
      <c r="B209" s="41" t="s">
        <v>305</v>
      </c>
      <c r="C209" s="41" t="s">
        <v>306</v>
      </c>
      <c r="D209" s="41" t="s">
        <v>318</v>
      </c>
      <c r="E209" s="41">
        <v>204949</v>
      </c>
      <c r="F209" s="46">
        <v>0</v>
      </c>
      <c r="G209" s="46">
        <f t="shared" si="19"/>
        <v>0</v>
      </c>
      <c r="H209" s="46">
        <f t="shared" si="20"/>
        <v>0</v>
      </c>
      <c r="I209" s="41">
        <v>13885</v>
      </c>
      <c r="J209" s="46">
        <v>0</v>
      </c>
      <c r="K209" s="46">
        <f t="shared" si="22"/>
        <v>0</v>
      </c>
      <c r="L209" s="77">
        <f t="shared" si="23"/>
        <v>0</v>
      </c>
      <c r="M209" s="47" t="s">
        <v>357</v>
      </c>
    </row>
    <row r="210" spans="1:13" s="70" customFormat="1" ht="28.15" customHeight="1" x14ac:dyDescent="0.25">
      <c r="A210" s="41"/>
      <c r="B210" s="41" t="s">
        <v>305</v>
      </c>
      <c r="C210" s="41" t="s">
        <v>307</v>
      </c>
      <c r="D210" s="41" t="s">
        <v>318</v>
      </c>
      <c r="E210" s="41">
        <v>217717</v>
      </c>
      <c r="F210" s="46">
        <v>0</v>
      </c>
      <c r="G210" s="46">
        <f t="shared" si="19"/>
        <v>0</v>
      </c>
      <c r="H210" s="46">
        <f t="shared" si="20"/>
        <v>0</v>
      </c>
      <c r="I210" s="41">
        <v>14750</v>
      </c>
      <c r="J210" s="46">
        <v>0</v>
      </c>
      <c r="K210" s="46">
        <f t="shared" si="22"/>
        <v>0</v>
      </c>
      <c r="L210" s="77">
        <f t="shared" si="23"/>
        <v>0</v>
      </c>
      <c r="M210" s="47" t="s">
        <v>357</v>
      </c>
    </row>
    <row r="211" spans="1:13" s="70" customFormat="1" ht="30" customHeight="1" x14ac:dyDescent="0.25">
      <c r="A211" s="68"/>
      <c r="B211" s="68" t="s">
        <v>308</v>
      </c>
      <c r="C211" s="68" t="s">
        <v>309</v>
      </c>
      <c r="D211" s="68" t="s">
        <v>318</v>
      </c>
      <c r="E211" s="68">
        <v>0</v>
      </c>
      <c r="F211" s="69">
        <f t="shared" si="18"/>
        <v>0</v>
      </c>
      <c r="G211" s="69">
        <f t="shared" si="19"/>
        <v>0</v>
      </c>
      <c r="H211" s="69">
        <f t="shared" si="20"/>
        <v>0</v>
      </c>
      <c r="I211" s="68">
        <v>0</v>
      </c>
      <c r="J211" s="69">
        <f t="shared" si="21"/>
        <v>0</v>
      </c>
      <c r="K211" s="69">
        <f t="shared" si="22"/>
        <v>0</v>
      </c>
      <c r="L211" s="76">
        <f t="shared" si="23"/>
        <v>0</v>
      </c>
      <c r="M211" s="47"/>
    </row>
    <row r="212" spans="1:13" s="70" customFormat="1" ht="30" customHeight="1" x14ac:dyDescent="0.25">
      <c r="A212" s="41"/>
      <c r="B212" s="41" t="s">
        <v>314</v>
      </c>
      <c r="C212" s="41" t="s">
        <v>315</v>
      </c>
      <c r="D212" s="41" t="s">
        <v>318</v>
      </c>
      <c r="E212" s="68">
        <v>569</v>
      </c>
      <c r="F212" s="69">
        <f t="shared" si="18"/>
        <v>28.450000000000003</v>
      </c>
      <c r="G212" s="69">
        <f t="shared" si="19"/>
        <v>28.450000000000003</v>
      </c>
      <c r="H212" s="72">
        <v>0</v>
      </c>
      <c r="I212" s="68">
        <v>0</v>
      </c>
      <c r="J212" s="69">
        <f t="shared" si="21"/>
        <v>0</v>
      </c>
      <c r="K212" s="69">
        <f t="shared" si="22"/>
        <v>0</v>
      </c>
      <c r="L212" s="76">
        <f t="shared" si="23"/>
        <v>0</v>
      </c>
      <c r="M212" s="61"/>
    </row>
    <row r="213" spans="1:13" s="70" customFormat="1" ht="30" customHeight="1" x14ac:dyDescent="0.25">
      <c r="A213" s="41"/>
      <c r="B213" s="41" t="s">
        <v>316</v>
      </c>
      <c r="C213" s="41" t="s">
        <v>317</v>
      </c>
      <c r="D213" s="41" t="s">
        <v>318</v>
      </c>
      <c r="E213" s="68">
        <v>0</v>
      </c>
      <c r="F213" s="69">
        <f t="shared" si="18"/>
        <v>0</v>
      </c>
      <c r="G213" s="69">
        <f t="shared" si="19"/>
        <v>0</v>
      </c>
      <c r="H213" s="69">
        <f t="shared" si="20"/>
        <v>0</v>
      </c>
      <c r="I213" s="68">
        <v>0</v>
      </c>
      <c r="J213" s="69">
        <f t="shared" si="21"/>
        <v>0</v>
      </c>
      <c r="K213" s="69">
        <f t="shared" si="22"/>
        <v>0</v>
      </c>
      <c r="L213" s="76">
        <f t="shared" si="23"/>
        <v>0</v>
      </c>
      <c r="M213" s="47"/>
    </row>
    <row r="214" spans="1:13" ht="30" customHeight="1" x14ac:dyDescent="0.25">
      <c r="A214" s="4"/>
      <c r="B214" s="4"/>
      <c r="C214" s="4"/>
      <c r="D214" s="4"/>
      <c r="E214" s="4"/>
      <c r="F214" s="8"/>
      <c r="G214" s="8"/>
      <c r="H214" s="8"/>
      <c r="I214" s="8"/>
      <c r="J214" s="8"/>
      <c r="K214" s="8"/>
      <c r="L214" s="79"/>
      <c r="M214" s="66"/>
    </row>
    <row r="215" spans="1:13" ht="30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80"/>
      <c r="M215" s="66"/>
    </row>
    <row r="216" spans="1:13" ht="30" customHeight="1" x14ac:dyDescent="0.25">
      <c r="A216" s="4"/>
      <c r="B216" s="4"/>
      <c r="C216" s="4"/>
      <c r="D216" s="29" t="s">
        <v>336</v>
      </c>
      <c r="E216" s="29">
        <f t="shared" ref="E216:L216" si="24">SUM(E7:E215)</f>
        <v>6398065.5</v>
      </c>
      <c r="F216" s="30">
        <f t="shared" si="24"/>
        <v>136971.05500000002</v>
      </c>
      <c r="G216" s="30">
        <f t="shared" si="24"/>
        <v>133216.77785000004</v>
      </c>
      <c r="H216" s="30">
        <f t="shared" si="24"/>
        <v>3754.2466500000005</v>
      </c>
      <c r="I216" s="29">
        <f t="shared" si="24"/>
        <v>5275015.5</v>
      </c>
      <c r="J216" s="30">
        <f t="shared" si="24"/>
        <v>453276.65000000008</v>
      </c>
      <c r="K216" s="30">
        <f t="shared" si="24"/>
        <v>442987.26870000002</v>
      </c>
      <c r="L216" s="30">
        <f t="shared" si="24"/>
        <v>10289.381299999997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:N15"/>
  <sheetViews>
    <sheetView workbookViewId="0">
      <selection activeCell="E1" sqref="E1"/>
    </sheetView>
  </sheetViews>
  <sheetFormatPr defaultColWidth="9.140625" defaultRowHeight="15.75" x14ac:dyDescent="0.25"/>
  <cols>
    <col min="1" max="3" width="9.140625" style="5"/>
    <col min="4" max="4" width="12.28515625" style="5" customWidth="1"/>
    <col min="5" max="5" width="11.28515625" style="5" customWidth="1"/>
    <col min="6" max="6" width="13.28515625" style="5" customWidth="1"/>
    <col min="7" max="7" width="13.28515625" style="5" bestFit="1" customWidth="1"/>
    <col min="8" max="8" width="14.85546875" style="5" bestFit="1" customWidth="1"/>
    <col min="9" max="9" width="13.28515625" style="5" customWidth="1"/>
    <col min="10" max="11" width="15" style="5" bestFit="1" customWidth="1"/>
    <col min="12" max="12" width="12" style="5" bestFit="1" customWidth="1"/>
    <col min="13" max="13" width="16.7109375" style="5" customWidth="1"/>
    <col min="14" max="14" width="14.28515625" style="5" customWidth="1"/>
    <col min="15" max="16384" width="9.140625" style="5"/>
  </cols>
  <sheetData>
    <row r="1" spans="4:14" ht="16.5" thickBot="1" x14ac:dyDescent="0.3"/>
    <row r="2" spans="4:14" ht="36.75" customHeight="1" thickBot="1" x14ac:dyDescent="0.3">
      <c r="D2" s="20">
        <v>2017</v>
      </c>
      <c r="E2" s="89" t="s">
        <v>335</v>
      </c>
      <c r="F2" s="90"/>
      <c r="G2" s="90"/>
      <c r="H2" s="92"/>
      <c r="I2" s="89" t="s">
        <v>4</v>
      </c>
      <c r="J2" s="90"/>
      <c r="K2" s="90"/>
      <c r="L2" s="91"/>
    </row>
    <row r="3" spans="4:14" ht="48" customHeight="1" thickBot="1" x14ac:dyDescent="0.3">
      <c r="D3" s="6"/>
      <c r="E3" s="22" t="s">
        <v>8</v>
      </c>
      <c r="F3" s="23" t="s">
        <v>9</v>
      </c>
      <c r="G3" s="23" t="s">
        <v>10</v>
      </c>
      <c r="H3" s="23" t="s">
        <v>11</v>
      </c>
      <c r="I3" s="24" t="s">
        <v>8</v>
      </c>
      <c r="J3" s="24" t="s">
        <v>12</v>
      </c>
      <c r="K3" s="24" t="s">
        <v>10</v>
      </c>
      <c r="L3" s="25" t="s">
        <v>11</v>
      </c>
    </row>
    <row r="4" spans="4:14" ht="16.5" thickBot="1" x14ac:dyDescent="0.3">
      <c r="D4" s="19" t="s">
        <v>330</v>
      </c>
      <c r="E4" s="37">
        <f>'1st Quarter 2017'!E217+'2nd Quarter 2017'!E216+'3rd Quarter 2017'!E216+'4th Quarter 2017'!E216</f>
        <v>19665985.809999999</v>
      </c>
      <c r="F4" s="38">
        <f>'1st Quarter 2017'!F217+'2nd Quarter 2017'!F216+'3rd Quarter 2017'!F216+'4th Quarter 2017'!F216</f>
        <v>716061.26650000014</v>
      </c>
      <c r="G4" s="38">
        <f>'1st Quarter 2017'!G217+'2nd Quarter 2017'!G216+'3rd Quarter 2017'!G216+'4th Quarter 2017'!G216</f>
        <v>696710.15800500009</v>
      </c>
      <c r="H4" s="38">
        <f>'1st Quarter 2017'!H217+'2nd Quarter 2017'!H216+'3rd Quarter 2017'!H216+'4th Quarter 2017'!H216</f>
        <v>19351.062995000004</v>
      </c>
      <c r="I4" s="39">
        <f>'1st Quarter 2017'!I217+'2nd Quarter 2017'!I216+'3rd Quarter 2017'!I216+'4th Quarter 2017'!I216</f>
        <v>18220028.109999999</v>
      </c>
      <c r="J4" s="38">
        <f>'1st Quarter 2017'!J217+'2nd Quarter 2017'!J216+'3rd Quarter 2017'!J216+'4th Quarter 2017'!J216</f>
        <v>2354012.8119999999</v>
      </c>
      <c r="K4" s="38">
        <f>'1st Quarter 2017'!K217+'2nd Quarter 2017'!K216+'3rd Quarter 2017'!K216+'4th Quarter 2017'!K216</f>
        <v>2272224.8416400002</v>
      </c>
      <c r="L4" s="40">
        <f>'1st Quarter 2017'!L217+'2nd Quarter 2017'!L216+'3rd Quarter 2017'!L216+'4th Quarter 2017'!L216</f>
        <v>63085.560360000003</v>
      </c>
    </row>
    <row r="14" spans="4:14" ht="16.5" thickBot="1" x14ac:dyDescent="0.3"/>
    <row r="15" spans="4:14" s="7" customFormat="1" ht="95.25" customHeight="1" thickBot="1" x14ac:dyDescent="0.3">
      <c r="D15" s="17" t="s">
        <v>331</v>
      </c>
      <c r="E15" s="26">
        <f>SUM(E4+I4)</f>
        <v>37886013.920000002</v>
      </c>
      <c r="F15" s="21"/>
      <c r="G15" s="17" t="s">
        <v>332</v>
      </c>
      <c r="H15" s="27">
        <f>SUM(F4+J4)</f>
        <v>3070074.0784999998</v>
      </c>
      <c r="I15" s="21"/>
      <c r="J15" s="18" t="s">
        <v>333</v>
      </c>
      <c r="K15" s="28">
        <f>SUM(G4+K4)</f>
        <v>2968934.9996450003</v>
      </c>
      <c r="L15" s="21"/>
      <c r="M15" s="18" t="s">
        <v>334</v>
      </c>
      <c r="N15" s="28">
        <f>SUM(H4+L4)</f>
        <v>82436.623355000003</v>
      </c>
    </row>
  </sheetData>
  <mergeCells count="2">
    <mergeCell ref="I2:L2"/>
    <mergeCell ref="E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1st Quarter 2017</vt:lpstr>
      <vt:lpstr>2nd Quarter 2017</vt:lpstr>
      <vt:lpstr>3rd Quarter 2017</vt:lpstr>
      <vt:lpstr>4th Quarter 2017</vt:lpstr>
      <vt:lpstr>Totals</vt:lpstr>
    </vt:vector>
  </TitlesOfParts>
  <Company>Valued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Ohio-DNR</dc:creator>
  <cp:lastModifiedBy>Gingras, Jennifer</cp:lastModifiedBy>
  <dcterms:created xsi:type="dcterms:W3CDTF">2017-04-06T20:31:18Z</dcterms:created>
  <dcterms:modified xsi:type="dcterms:W3CDTF">2020-02-27T16:54:10Z</dcterms:modified>
</cp:coreProperties>
</file>